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ate1904="1"/>
  <mc:AlternateContent xmlns:mc="http://schemas.openxmlformats.org/markup-compatibility/2006">
    <mc:Choice Requires="x15">
      <x15ac:absPath xmlns:x15ac="http://schemas.microsoft.com/office/spreadsheetml/2010/11/ac" url="H:\IR Staff\Fact Book\Fact Book Pages 2024-25\__Ready to Post\"/>
    </mc:Choice>
  </mc:AlternateContent>
  <xr:revisionPtr revIDLastSave="0" documentId="13_ncr:1_{723A33FA-5ECA-401E-97C3-3B5D0390E475}" xr6:coauthVersionLast="47" xr6:coauthVersionMax="47" xr10:uidLastSave="{00000000-0000-0000-0000-000000000000}"/>
  <bookViews>
    <workbookView xWindow="31065" yWindow="510" windowWidth="20985" windowHeight="16980" xr2:uid="{00000000-000D-0000-FFFF-FFFF00000000}"/>
  </bookViews>
  <sheets>
    <sheet name="Enrollment by Gender &amp; College" sheetId="2" r:id="rId1"/>
    <sheet name="Data for Charts" sheetId="4" state="hidden" r:id="rId2"/>
  </sheets>
  <definedNames>
    <definedName name="_xlnm.Print_Area" localSheetId="0">'Enrollment by Gender &amp; College'!$A$1:$O$90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8" i="4" l="1"/>
  <c r="B28" i="4"/>
  <c r="J14" i="2"/>
  <c r="I14" i="2"/>
  <c r="C12" i="4" l="1"/>
  <c r="B12" i="4"/>
  <c r="M13" i="2"/>
  <c r="L13" i="2"/>
  <c r="M14" i="2"/>
  <c r="L14" i="2"/>
  <c r="E14" i="2"/>
  <c r="D14" i="2"/>
  <c r="H16" i="2"/>
  <c r="G16" i="2"/>
  <c r="C16" i="2"/>
  <c r="B16" i="2"/>
  <c r="M12" i="2"/>
  <c r="M11" i="2"/>
  <c r="M10" i="2"/>
  <c r="M9" i="2"/>
  <c r="M8" i="2"/>
  <c r="M7" i="2"/>
  <c r="L12" i="2"/>
  <c r="L11" i="2"/>
  <c r="L10" i="2"/>
  <c r="L9" i="2"/>
  <c r="L8" i="2"/>
  <c r="L7" i="2"/>
  <c r="I15" i="2"/>
  <c r="J15" i="2" s="1"/>
  <c r="I13" i="2"/>
  <c r="J13" i="2" s="1"/>
  <c r="I12" i="2"/>
  <c r="J12" i="2" s="1"/>
  <c r="I11" i="2"/>
  <c r="J11" i="2" s="1"/>
  <c r="I10" i="2"/>
  <c r="J10" i="2" s="1"/>
  <c r="I9" i="2"/>
  <c r="I8" i="2"/>
  <c r="J8" i="2" s="1"/>
  <c r="I7" i="2"/>
  <c r="J7" i="2" s="1"/>
  <c r="D12" i="2"/>
  <c r="E12" i="2" s="1"/>
  <c r="D11" i="2"/>
  <c r="E11" i="2" s="1"/>
  <c r="D10" i="2"/>
  <c r="E10" i="2" s="1"/>
  <c r="D9" i="2"/>
  <c r="E9" i="2" s="1"/>
  <c r="D8" i="2"/>
  <c r="E8" i="2" s="1"/>
  <c r="D7" i="2"/>
  <c r="E7" i="2" s="1"/>
  <c r="N14" i="2" l="1"/>
  <c r="O14" i="2" s="1"/>
  <c r="N11" i="2"/>
  <c r="O11" i="2" s="1"/>
  <c r="N7" i="2"/>
  <c r="O7" i="2" s="1"/>
  <c r="N10" i="2"/>
  <c r="O10" i="2" s="1"/>
  <c r="N9" i="2"/>
  <c r="O9" i="2" s="1"/>
  <c r="N8" i="2"/>
  <c r="O8" i="2" s="1"/>
  <c r="I16" i="2"/>
  <c r="J16" i="2" s="1"/>
  <c r="N12" i="2"/>
  <c r="O12" i="2" s="1"/>
  <c r="D16" i="2"/>
  <c r="E16" i="2" s="1"/>
  <c r="J9" i="2"/>
  <c r="M15" i="2" l="1"/>
  <c r="L15" i="2"/>
  <c r="N15" i="2" l="1"/>
  <c r="O15" i="2" s="1"/>
  <c r="M16" i="2"/>
  <c r="N13" i="2"/>
  <c r="L16" i="2"/>
  <c r="O13" i="2" l="1"/>
  <c r="N16" i="2"/>
  <c r="O16" i="2" s="1"/>
</calcChain>
</file>

<file path=xl/sharedStrings.xml><?xml version="1.0" encoding="utf-8"?>
<sst xmlns="http://schemas.openxmlformats.org/spreadsheetml/2006/main" count="93" uniqueCount="36">
  <si>
    <t>Total</t>
  </si>
  <si>
    <t>College</t>
  </si>
  <si>
    <t>Men</t>
  </si>
  <si>
    <t>Women</t>
  </si>
  <si>
    <t>Business</t>
  </si>
  <si>
    <t>Design</t>
  </si>
  <si>
    <t>Engineering</t>
  </si>
  <si>
    <t>Enrollment: Gender by College and Level</t>
  </si>
  <si>
    <t>Agriculture and Life Sciences</t>
  </si>
  <si>
    <t>Liberal Arts and Sciences</t>
  </si>
  <si>
    <t xml:space="preserve">Undergraduate Enrollment: Gender by College </t>
  </si>
  <si>
    <t>Percent Women</t>
  </si>
  <si>
    <t>Interdepartmental Units and Undeclared</t>
  </si>
  <si>
    <r>
      <rPr>
        <vertAlign val="superscript"/>
        <sz val="9"/>
        <rFont val="Univers 55"/>
      </rPr>
      <t>2</t>
    </r>
    <r>
      <rPr>
        <sz val="8"/>
        <rFont val="Berkeley"/>
      </rPr>
      <t xml:space="preserve"> Beginning 2011, Post Docs are excluded in the Graduate or Total sections of this table.</t>
    </r>
  </si>
  <si>
    <r>
      <rPr>
        <vertAlign val="superscript"/>
        <sz val="9"/>
        <rFont val="Berkeley"/>
      </rPr>
      <t>3</t>
    </r>
    <r>
      <rPr>
        <sz val="8"/>
        <rFont val="Berkeley"/>
      </rPr>
      <t xml:space="preserve"> Vet Med Professional enrollment is not included in the totals for this table.</t>
    </r>
  </si>
  <si>
    <r>
      <t xml:space="preserve"> Undergraduate</t>
    </r>
    <r>
      <rPr>
        <vertAlign val="superscript"/>
        <sz val="9"/>
        <rFont val="Univers 55"/>
      </rPr>
      <t>1</t>
    </r>
  </si>
  <si>
    <r>
      <t>Graduate</t>
    </r>
    <r>
      <rPr>
        <vertAlign val="superscript"/>
        <sz val="9"/>
        <color theme="1"/>
        <rFont val="Univers 55"/>
      </rPr>
      <t>2</t>
    </r>
  </si>
  <si>
    <r>
      <t>Total</t>
    </r>
    <r>
      <rPr>
        <vertAlign val="superscript"/>
        <sz val="9"/>
        <color theme="1"/>
        <rFont val="Univers 55"/>
      </rPr>
      <t>1, 2, 3</t>
    </r>
  </si>
  <si>
    <t xml:space="preserve">---   </t>
  </si>
  <si>
    <r>
      <t>Vet Med</t>
    </r>
    <r>
      <rPr>
        <vertAlign val="superscript"/>
        <sz val="9"/>
        <rFont val="Univers 55"/>
      </rPr>
      <t>3</t>
    </r>
  </si>
  <si>
    <r>
      <rPr>
        <vertAlign val="superscript"/>
        <sz val="9"/>
        <rFont val="Univers 55"/>
      </rPr>
      <t>1</t>
    </r>
    <r>
      <rPr>
        <sz val="8"/>
        <rFont val="Berkeley"/>
      </rPr>
      <t xml:space="preserve"> Beginning Fall 2018, Intensive English Orientation Program (IEOP) students are excluded from total enrollment.</t>
    </r>
  </si>
  <si>
    <t>Vet Med</t>
  </si>
  <si>
    <t xml:space="preserve"> Undergraduate</t>
  </si>
  <si>
    <t>Graduate</t>
  </si>
  <si>
    <t>Visiting Students</t>
  </si>
  <si>
    <r>
      <t>Visiting Students</t>
    </r>
    <r>
      <rPr>
        <b/>
        <vertAlign val="superscript"/>
        <sz val="8"/>
        <rFont val="Univers 55"/>
      </rPr>
      <t>4</t>
    </r>
  </si>
  <si>
    <t xml:space="preserve">Fall 2024 Semester Headcount and Percent Women </t>
  </si>
  <si>
    <t>Health and Human Sciences</t>
  </si>
  <si>
    <t>Office of Institutional Research (Source: Workday)</t>
  </si>
  <si>
    <r>
      <rPr>
        <vertAlign val="superscript"/>
        <sz val="7"/>
        <rFont val="Univers 55"/>
        <family val="2"/>
      </rPr>
      <t xml:space="preserve">4 </t>
    </r>
    <r>
      <rPr>
        <sz val="8"/>
        <rFont val="Berkeley"/>
      </rPr>
      <t>Beginning Fall 2024, Visiting Students are defined as non-degree students attending ISU through exchange programs, high school programs, or community college programs.</t>
    </r>
  </si>
  <si>
    <t>Graduate Undeclared or Non-Degree</t>
  </si>
  <si>
    <r>
      <t>Graduate Undeclared or Non-Degree</t>
    </r>
    <r>
      <rPr>
        <b/>
        <vertAlign val="superscript"/>
        <sz val="8"/>
        <rFont val="Univers 55"/>
      </rPr>
      <t>5</t>
    </r>
  </si>
  <si>
    <t>Last Updated: 10/30/2024</t>
  </si>
  <si>
    <t xml:space="preserve">Fall 2024 Semester Headcount </t>
  </si>
  <si>
    <t xml:space="preserve">Fall 2024 Semester Headcount and Percent Female </t>
  </si>
  <si>
    <r>
      <rPr>
        <vertAlign val="superscript"/>
        <sz val="8"/>
        <rFont val="Univers 55"/>
      </rPr>
      <t xml:space="preserve">5 </t>
    </r>
    <r>
      <rPr>
        <sz val="8"/>
        <rFont val="Univers 55"/>
      </rPr>
      <t>Beginning Fall 2024, students who were previously counted as interdepartmental are now counted in their colleges.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</si>
</sst>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??0.0%"/>
  </numFmts>
  <fonts count="21">
    <font>
      <sz val="10"/>
      <name val="Univers 55"/>
    </font>
    <font>
      <sz val="10"/>
      <name val="Berkeley Italic"/>
    </font>
    <font>
      <b/>
      <sz val="14"/>
      <name val="Univers 55"/>
      <family val="2"/>
    </font>
    <font>
      <i/>
      <sz val="10"/>
      <name val="Berkeley"/>
      <family val="1"/>
    </font>
    <font>
      <b/>
      <sz val="8"/>
      <color theme="1"/>
      <name val="Univers 55"/>
    </font>
    <font>
      <b/>
      <i/>
      <sz val="7"/>
      <name val="Univers 45 Light"/>
    </font>
    <font>
      <b/>
      <sz val="7"/>
      <color theme="1"/>
      <name val="Univers 45 Light"/>
    </font>
    <font>
      <b/>
      <sz val="8"/>
      <name val="Univers 55"/>
    </font>
    <font>
      <sz val="8"/>
      <name val="Univers 55"/>
    </font>
    <font>
      <sz val="8"/>
      <name val="Berkeley"/>
    </font>
    <font>
      <sz val="8"/>
      <name val="Univers 55"/>
      <family val="2"/>
    </font>
    <font>
      <i/>
      <sz val="8"/>
      <name val="Univers 55"/>
      <family val="2"/>
    </font>
    <font>
      <vertAlign val="superscript"/>
      <sz val="9"/>
      <name val="Univers 55"/>
    </font>
    <font>
      <vertAlign val="superscript"/>
      <sz val="9"/>
      <color theme="1"/>
      <name val="Univers 55"/>
    </font>
    <font>
      <vertAlign val="superscript"/>
      <sz val="9"/>
      <name val="Berkeley"/>
    </font>
    <font>
      <sz val="8"/>
      <name val="Berkeley Italic"/>
    </font>
    <font>
      <b/>
      <i/>
      <sz val="8"/>
      <name val="Univers 55"/>
    </font>
    <font>
      <b/>
      <vertAlign val="superscript"/>
      <sz val="8"/>
      <name val="Univers 55"/>
    </font>
    <font>
      <sz val="7"/>
      <name val="Univers 55"/>
      <family val="2"/>
    </font>
    <font>
      <vertAlign val="superscript"/>
      <sz val="7"/>
      <name val="Univers 55"/>
      <family val="2"/>
    </font>
    <font>
      <vertAlign val="superscript"/>
      <sz val="8"/>
      <name val="Univers 55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165" fontId="1" fillId="0" borderId="0" xfId="0" applyNumberFormat="1" applyFont="1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4" fillId="0" borderId="2" xfId="0" applyFont="1" applyBorder="1" applyAlignment="1">
      <alignment horizontal="center" wrapText="1"/>
    </xf>
    <xf numFmtId="0" fontId="3" fillId="0" borderId="0" xfId="0" applyFont="1"/>
    <xf numFmtId="164" fontId="6" fillId="0" borderId="0" xfId="0" applyNumberFormat="1" applyFont="1" applyAlignment="1">
      <alignment horizontal="center"/>
    </xf>
    <xf numFmtId="0" fontId="8" fillId="0" borderId="0" xfId="0" applyFont="1"/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left"/>
    </xf>
    <xf numFmtId="165" fontId="3" fillId="0" borderId="0" xfId="0" applyNumberFormat="1" applyFont="1"/>
    <xf numFmtId="0" fontId="6" fillId="0" borderId="0" xfId="0" applyFont="1" applyAlignment="1">
      <alignment horizontal="center"/>
    </xf>
    <xf numFmtId="0" fontId="4" fillId="0" borderId="0" xfId="0" applyFont="1" applyAlignment="1">
      <alignment horizontal="left" indent="3"/>
    </xf>
    <xf numFmtId="3" fontId="6" fillId="0" borderId="0" xfId="0" applyNumberFormat="1" applyFont="1"/>
    <xf numFmtId="164" fontId="5" fillId="0" borderId="0" xfId="0" applyNumberFormat="1" applyFont="1" applyAlignment="1">
      <alignment horizontal="center"/>
    </xf>
    <xf numFmtId="3" fontId="6" fillId="0" borderId="0" xfId="0" applyNumberFormat="1" applyFont="1" applyAlignment="1">
      <alignment horizontal="right"/>
    </xf>
    <xf numFmtId="0" fontId="9" fillId="0" borderId="0" xfId="0" applyFont="1" applyAlignment="1">
      <alignment horizontal="left"/>
    </xf>
    <xf numFmtId="0" fontId="7" fillId="2" borderId="0" xfId="0" applyFont="1" applyFill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15" fillId="0" borderId="0" xfId="0" applyFont="1" applyAlignment="1">
      <alignment horizontal="center"/>
    </xf>
    <xf numFmtId="0" fontId="15" fillId="0" borderId="0" xfId="0" applyFont="1"/>
    <xf numFmtId="164" fontId="11" fillId="2" borderId="0" xfId="0" applyNumberFormat="1" applyFont="1" applyFill="1" applyAlignment="1">
      <alignment horizontal="center" vertical="center"/>
    </xf>
    <xf numFmtId="164" fontId="10" fillId="0" borderId="0" xfId="0" applyNumberFormat="1" applyFont="1" applyAlignment="1">
      <alignment horizontal="center" vertical="center"/>
    </xf>
    <xf numFmtId="3" fontId="10" fillId="2" borderId="0" xfId="0" applyNumberFormat="1" applyFont="1" applyFill="1" applyAlignment="1">
      <alignment horizontal="right" vertical="center"/>
    </xf>
    <xf numFmtId="0" fontId="8" fillId="0" borderId="0" xfId="0" applyFont="1" applyAlignment="1">
      <alignment vertical="center"/>
    </xf>
    <xf numFmtId="164" fontId="11" fillId="0" borderId="0" xfId="0" applyNumberFormat="1" applyFont="1" applyAlignment="1">
      <alignment horizontal="center" vertical="center"/>
    </xf>
    <xf numFmtId="3" fontId="10" fillId="0" borderId="0" xfId="0" applyNumberFormat="1" applyFont="1" applyAlignment="1">
      <alignment horizontal="right" vertical="center"/>
    </xf>
    <xf numFmtId="0" fontId="7" fillId="2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center" wrapText="1"/>
    </xf>
    <xf numFmtId="0" fontId="4" fillId="0" borderId="2" xfId="0" applyFont="1" applyBorder="1" applyAlignment="1">
      <alignment horizontal="right"/>
    </xf>
    <xf numFmtId="0" fontId="4" fillId="0" borderId="1" xfId="0" applyFont="1" applyBorder="1" applyAlignment="1">
      <alignment horizontal="right"/>
    </xf>
    <xf numFmtId="0" fontId="10" fillId="0" borderId="0" xfId="0" applyFont="1" applyAlignment="1">
      <alignment horizontal="right" vertical="center"/>
    </xf>
    <xf numFmtId="3" fontId="7" fillId="0" borderId="0" xfId="0" applyNumberFormat="1" applyFont="1" applyAlignment="1">
      <alignment horizontal="right" vertical="center"/>
    </xf>
    <xf numFmtId="164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right" vertical="center"/>
    </xf>
    <xf numFmtId="3" fontId="10" fillId="0" borderId="0" xfId="0" quotePrefix="1" applyNumberFormat="1" applyFont="1" applyAlignment="1">
      <alignment horizontal="right" vertical="center"/>
    </xf>
    <xf numFmtId="3" fontId="10" fillId="2" borderId="1" xfId="0" quotePrefix="1" applyNumberFormat="1" applyFont="1" applyFill="1" applyBorder="1" applyAlignment="1">
      <alignment horizontal="right" vertical="center"/>
    </xf>
    <xf numFmtId="164" fontId="16" fillId="0" borderId="0" xfId="0" applyNumberFormat="1" applyFont="1" applyAlignment="1">
      <alignment horizontal="center" vertical="center"/>
    </xf>
    <xf numFmtId="3" fontId="10" fillId="0" borderId="0" xfId="0" quotePrefix="1" applyNumberFormat="1" applyFont="1" applyAlignment="1">
      <alignment horizontal="center" vertical="center"/>
    </xf>
    <xf numFmtId="3" fontId="10" fillId="2" borderId="1" xfId="0" quotePrefix="1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164" fontId="10" fillId="2" borderId="0" xfId="0" applyNumberFormat="1" applyFont="1" applyFill="1" applyAlignment="1">
      <alignment horizontal="center" vertical="center"/>
    </xf>
    <xf numFmtId="0" fontId="10" fillId="2" borderId="0" xfId="0" applyFont="1" applyFill="1" applyAlignment="1">
      <alignment horizontal="right" vertical="center"/>
    </xf>
    <xf numFmtId="0" fontId="10" fillId="2" borderId="1" xfId="0" applyFont="1" applyFill="1" applyBorder="1" applyAlignment="1">
      <alignment horizontal="right" vertical="center"/>
    </xf>
    <xf numFmtId="164" fontId="10" fillId="2" borderId="1" xfId="0" applyNumberFormat="1" applyFont="1" applyFill="1" applyBorder="1" applyAlignment="1">
      <alignment horizontal="center" vertical="center"/>
    </xf>
    <xf numFmtId="164" fontId="11" fillId="2" borderId="3" xfId="0" applyNumberFormat="1" applyFont="1" applyFill="1" applyBorder="1" applyAlignment="1">
      <alignment horizontal="center" vertical="center"/>
    </xf>
    <xf numFmtId="3" fontId="10" fillId="2" borderId="3" xfId="0" applyNumberFormat="1" applyFont="1" applyFill="1" applyBorder="1" applyAlignment="1">
      <alignment horizontal="right" vertical="center"/>
    </xf>
    <xf numFmtId="3" fontId="10" fillId="2" borderId="0" xfId="0" quotePrefix="1" applyNumberFormat="1" applyFont="1" applyFill="1" applyAlignment="1">
      <alignment horizontal="right" vertical="center"/>
    </xf>
    <xf numFmtId="3" fontId="10" fillId="2" borderId="3" xfId="0" quotePrefix="1" applyNumberFormat="1" applyFont="1" applyFill="1" applyBorder="1" applyAlignment="1">
      <alignment horizontal="right" vertical="center"/>
    </xf>
    <xf numFmtId="0" fontId="9" fillId="0" borderId="0" xfId="0" applyFont="1"/>
    <xf numFmtId="0" fontId="18" fillId="3" borderId="0" xfId="0" applyFont="1" applyFill="1" applyAlignment="1">
      <alignment horizontal="left" wrapText="1"/>
    </xf>
    <xf numFmtId="165" fontId="3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0" fontId="7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18" fillId="3" borderId="0" xfId="0" applyFont="1" applyFill="1" applyAlignment="1">
      <alignment horizontal="left" wrapText="1"/>
    </xf>
    <xf numFmtId="0" fontId="8" fillId="3" borderId="0" xfId="0" applyFont="1" applyFill="1" applyAlignment="1">
      <alignment horizontal="left"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FFF"/>
      <rgbColor rgb="0069FFFF"/>
      <rgbColor rgb="00E0FFE0"/>
      <rgbColor rgb="00FFFF80"/>
      <rgbColor rgb="00A6CAF0"/>
      <rgbColor rgb="00DD9CB3"/>
      <rgbColor rgb="00B38FEE"/>
      <rgbColor rgb="00E3E3E3"/>
      <rgbColor rgb="002A6FF9"/>
      <rgbColor rgb="003FB8CD"/>
      <rgbColor rgb="00488436"/>
      <rgbColor rgb="00958C41"/>
      <rgbColor rgb="008E5E42"/>
      <rgbColor rgb="00A0627A"/>
      <rgbColor rgb="00624FAC"/>
      <rgbColor rgb="00969696"/>
      <rgbColor rgb="001D2FBE"/>
      <rgbColor rgb="00286676"/>
      <rgbColor rgb="00004500"/>
      <rgbColor rgb="00453E01"/>
      <rgbColor rgb="006A2813"/>
      <rgbColor rgb="0085396A"/>
      <rgbColor rgb="004A3285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20"/>
    </mc:Choice>
    <mc:Fallback>
      <c:style val="20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Berkeley"/>
                <a:ea typeface="Berkeley"/>
                <a:cs typeface="Berkeley"/>
              </a:defRPr>
            </a:pPr>
            <a:r>
              <a:rPr lang="en-US" sz="1100"/>
              <a:t>Percent of Graduate Men and Women by College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39254910308278201"/>
          <c:y val="0.13999517918621893"/>
          <c:w val="0.45078044605332329"/>
          <c:h val="0.76285717959971422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'Data for Charts'!$B$18</c:f>
              <c:strCache>
                <c:ptCount val="1"/>
                <c:pt idx="0">
                  <c:v>Men</c:v>
                </c:pt>
              </c:strCache>
            </c:strRef>
          </c:tx>
          <c:spPr>
            <a:solidFill>
              <a:srgbClr val="CE1126"/>
            </a:solidFill>
          </c:spPr>
          <c:invertIfNegative val="0"/>
          <c:cat>
            <c:strRef>
              <c:f>'Data for Charts'!$A$19:$A$28</c:f>
              <c:strCache>
                <c:ptCount val="10"/>
                <c:pt idx="0">
                  <c:v>Agriculture and Life Sciences</c:v>
                </c:pt>
                <c:pt idx="1">
                  <c:v>Business</c:v>
                </c:pt>
                <c:pt idx="2">
                  <c:v>Design</c:v>
                </c:pt>
                <c:pt idx="3">
                  <c:v>Engineering</c:v>
                </c:pt>
                <c:pt idx="4">
                  <c:v>Health and Human Sciences</c:v>
                </c:pt>
                <c:pt idx="5">
                  <c:v>Liberal Arts and Sciences</c:v>
                </c:pt>
                <c:pt idx="6">
                  <c:v>Vet Med</c:v>
                </c:pt>
                <c:pt idx="7">
                  <c:v>Visiting Students</c:v>
                </c:pt>
                <c:pt idx="8">
                  <c:v>Graduate Undeclared or Non-Degree</c:v>
                </c:pt>
                <c:pt idx="9">
                  <c:v>Total</c:v>
                </c:pt>
              </c:strCache>
            </c:strRef>
          </c:cat>
          <c:val>
            <c:numRef>
              <c:f>'Data for Charts'!$B$19:$B$28</c:f>
              <c:numCache>
                <c:formatCode>#,##0</c:formatCode>
                <c:ptCount val="10"/>
                <c:pt idx="0">
                  <c:v>280</c:v>
                </c:pt>
                <c:pt idx="1">
                  <c:v>287</c:v>
                </c:pt>
                <c:pt idx="2">
                  <c:v>59</c:v>
                </c:pt>
                <c:pt idx="3">
                  <c:v>862</c:v>
                </c:pt>
                <c:pt idx="4">
                  <c:v>127</c:v>
                </c:pt>
                <c:pt idx="5">
                  <c:v>628</c:v>
                </c:pt>
                <c:pt idx="6">
                  <c:v>55</c:v>
                </c:pt>
                <c:pt idx="7">
                  <c:v>11</c:v>
                </c:pt>
                <c:pt idx="8">
                  <c:v>10</c:v>
                </c:pt>
                <c:pt idx="9">
                  <c:v>2319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2E-4CD1-92F6-66E0D553BA6E}"/>
            </c:ext>
          </c:extLst>
        </c:ser>
        <c:ser>
          <c:idx val="1"/>
          <c:order val="1"/>
          <c:tx>
            <c:strRef>
              <c:f>'Data for Charts'!$C$18</c:f>
              <c:strCache>
                <c:ptCount val="1"/>
                <c:pt idx="0">
                  <c:v>Women</c:v>
                </c:pt>
              </c:strCache>
            </c:strRef>
          </c:tx>
          <c:spPr>
            <a:solidFill>
              <a:srgbClr val="F2BF49"/>
            </a:solidFill>
          </c:spPr>
          <c:invertIfNegative val="0"/>
          <c:cat>
            <c:strRef>
              <c:f>'Data for Charts'!$A$19:$A$28</c:f>
              <c:strCache>
                <c:ptCount val="10"/>
                <c:pt idx="0">
                  <c:v>Agriculture and Life Sciences</c:v>
                </c:pt>
                <c:pt idx="1">
                  <c:v>Business</c:v>
                </c:pt>
                <c:pt idx="2">
                  <c:v>Design</c:v>
                </c:pt>
                <c:pt idx="3">
                  <c:v>Engineering</c:v>
                </c:pt>
                <c:pt idx="4">
                  <c:v>Health and Human Sciences</c:v>
                </c:pt>
                <c:pt idx="5">
                  <c:v>Liberal Arts and Sciences</c:v>
                </c:pt>
                <c:pt idx="6">
                  <c:v>Vet Med</c:v>
                </c:pt>
                <c:pt idx="7">
                  <c:v>Visiting Students</c:v>
                </c:pt>
                <c:pt idx="8">
                  <c:v>Graduate Undeclared or Non-Degree</c:v>
                </c:pt>
                <c:pt idx="9">
                  <c:v>Total</c:v>
                </c:pt>
              </c:strCache>
            </c:strRef>
          </c:cat>
          <c:val>
            <c:numRef>
              <c:f>'Data for Charts'!$C$19:$C$28</c:f>
              <c:numCache>
                <c:formatCode>#,##0</c:formatCode>
                <c:ptCount val="10"/>
                <c:pt idx="0">
                  <c:v>312</c:v>
                </c:pt>
                <c:pt idx="1">
                  <c:v>187</c:v>
                </c:pt>
                <c:pt idx="2">
                  <c:v>110</c:v>
                </c:pt>
                <c:pt idx="3">
                  <c:v>387</c:v>
                </c:pt>
                <c:pt idx="4">
                  <c:v>320</c:v>
                </c:pt>
                <c:pt idx="5">
                  <c:v>430</c:v>
                </c:pt>
                <c:pt idx="6">
                  <c:v>75</c:v>
                </c:pt>
                <c:pt idx="7">
                  <c:v>16</c:v>
                </c:pt>
                <c:pt idx="8">
                  <c:v>14</c:v>
                </c:pt>
                <c:pt idx="9">
                  <c:v>1851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42E-4CD1-92F6-66E0D553BA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overlap val="100"/>
        <c:axId val="480860664"/>
        <c:axId val="480861056"/>
      </c:barChart>
      <c:catAx>
        <c:axId val="48086066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Berkeley"/>
                <a:ea typeface="Berkeley"/>
                <a:cs typeface="Berkeley"/>
              </a:defRPr>
            </a:pPr>
            <a:endParaRPr lang="en-US"/>
          </a:p>
        </c:txPr>
        <c:crossAx val="480861056"/>
        <c:crossesAt val="0"/>
        <c:auto val="1"/>
        <c:lblAlgn val="ctr"/>
        <c:lblOffset val="100"/>
        <c:noMultiLvlLbl val="0"/>
      </c:catAx>
      <c:valAx>
        <c:axId val="480861056"/>
        <c:scaling>
          <c:orientation val="minMax"/>
        </c:scaling>
        <c:delete val="0"/>
        <c:axPos val="b"/>
        <c:majorGridlines/>
        <c:numFmt formatCode="0%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Univers 45 Light" pitchFamily="34" charset="0"/>
                <a:ea typeface="Univers 55"/>
                <a:cs typeface="Univers 55"/>
              </a:defRPr>
            </a:pPr>
            <a:endParaRPr lang="en-US"/>
          </a:p>
        </c:txPr>
        <c:crossAx val="480860664"/>
        <c:crosses val="max"/>
        <c:crossBetween val="between"/>
      </c:valAx>
    </c:plotArea>
    <c:legend>
      <c:legendPos val="r"/>
      <c:layout>
        <c:manualLayout>
          <c:xMode val="edge"/>
          <c:yMode val="edge"/>
          <c:x val="0.86974789915966388"/>
          <c:y val="0.47787748282368531"/>
          <c:w val="0.11554621848739496"/>
          <c:h val="0.11799444020337908"/>
        </c:manualLayout>
      </c:layout>
      <c:overlay val="0"/>
      <c:txPr>
        <a:bodyPr/>
        <a:lstStyle/>
        <a:p>
          <a:pPr>
            <a:defRPr sz="800" b="1" i="0" u="none" strike="noStrike" baseline="0">
              <a:solidFill>
                <a:srgbClr val="000000"/>
              </a:solidFill>
              <a:latin typeface="Berkeley"/>
              <a:ea typeface="Berkeley"/>
              <a:cs typeface="Berkeley"/>
            </a:defRPr>
          </a:pPr>
          <a:endParaRPr lang="en-US"/>
        </a:p>
      </c:txPr>
    </c:legend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1" l="1" r="1" t="1" header="0.5" footer="0.5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Berkeley"/>
                <a:ea typeface="Berkeley"/>
                <a:cs typeface="Berkeley"/>
              </a:defRPr>
            </a:pPr>
            <a:r>
              <a:rPr lang="en-US" sz="1400"/>
              <a:t>Undergraduate Enrollment: Gender by College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8.0680040623062818E-2"/>
          <c:y val="0.14168380738122022"/>
          <c:w val="0.62910484179427317"/>
          <c:h val="0.77310648668916382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'Data for Charts'!$A$35</c:f>
              <c:strCache>
                <c:ptCount val="1"/>
                <c:pt idx="0">
                  <c:v>Agriculture and Life Sciences</c:v>
                </c:pt>
              </c:strCache>
            </c:strRef>
          </c:tx>
          <c:spPr>
            <a:solidFill>
              <a:srgbClr val="076D54"/>
            </a:solidFill>
          </c:spPr>
          <c:invertIfNegative val="0"/>
          <c:cat>
            <c:strRef>
              <c:f>'Data for Charts'!$B$34:$C$34</c:f>
              <c:strCache>
                <c:ptCount val="2"/>
                <c:pt idx="0">
                  <c:v>Men</c:v>
                </c:pt>
                <c:pt idx="1">
                  <c:v>Women</c:v>
                </c:pt>
              </c:strCache>
            </c:strRef>
          </c:cat>
          <c:val>
            <c:numRef>
              <c:f>'Data for Charts'!$B$35:$C$35</c:f>
              <c:numCache>
                <c:formatCode>#,##0</c:formatCode>
                <c:ptCount val="2"/>
                <c:pt idx="0">
                  <c:v>1506</c:v>
                </c:pt>
                <c:pt idx="1">
                  <c:v>2153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42-43AC-914C-59D189333AE0}"/>
            </c:ext>
          </c:extLst>
        </c:ser>
        <c:ser>
          <c:idx val="1"/>
          <c:order val="1"/>
          <c:tx>
            <c:strRef>
              <c:f>'Data for Charts'!$A$36</c:f>
              <c:strCache>
                <c:ptCount val="1"/>
                <c:pt idx="0">
                  <c:v>Business</c:v>
                </c:pt>
              </c:strCache>
            </c:strRef>
          </c:tx>
          <c:spPr>
            <a:solidFill>
              <a:srgbClr val="C4B796"/>
            </a:solidFill>
          </c:spPr>
          <c:invertIfNegative val="0"/>
          <c:cat>
            <c:strRef>
              <c:f>'Data for Charts'!$B$34:$C$34</c:f>
              <c:strCache>
                <c:ptCount val="2"/>
                <c:pt idx="0">
                  <c:v>Men</c:v>
                </c:pt>
                <c:pt idx="1">
                  <c:v>Women</c:v>
                </c:pt>
              </c:strCache>
            </c:strRef>
          </c:cat>
          <c:val>
            <c:numRef>
              <c:f>'Data for Charts'!$B$36:$C$36</c:f>
              <c:numCache>
                <c:formatCode>#,##0</c:formatCode>
                <c:ptCount val="2"/>
                <c:pt idx="0">
                  <c:v>3048</c:v>
                </c:pt>
                <c:pt idx="1">
                  <c:v>1674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142-43AC-914C-59D189333AE0}"/>
            </c:ext>
          </c:extLst>
        </c:ser>
        <c:ser>
          <c:idx val="2"/>
          <c:order val="2"/>
          <c:tx>
            <c:strRef>
              <c:f>'Data for Charts'!$A$37</c:f>
              <c:strCache>
                <c:ptCount val="1"/>
                <c:pt idx="0">
                  <c:v>Design</c:v>
                </c:pt>
              </c:strCache>
            </c:strRef>
          </c:tx>
          <c:spPr>
            <a:solidFill>
              <a:srgbClr val="8499A5"/>
            </a:solidFill>
          </c:spPr>
          <c:invertIfNegative val="0"/>
          <c:cat>
            <c:strRef>
              <c:f>'Data for Charts'!$B$34:$C$34</c:f>
              <c:strCache>
                <c:ptCount val="2"/>
                <c:pt idx="0">
                  <c:v>Men</c:v>
                </c:pt>
                <c:pt idx="1">
                  <c:v>Women</c:v>
                </c:pt>
              </c:strCache>
            </c:strRef>
          </c:cat>
          <c:val>
            <c:numRef>
              <c:f>'Data for Charts'!$B$37:$C$37</c:f>
              <c:numCache>
                <c:formatCode>#,##0</c:formatCode>
                <c:ptCount val="2"/>
                <c:pt idx="0">
                  <c:v>700</c:v>
                </c:pt>
                <c:pt idx="1">
                  <c:v>1260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142-43AC-914C-59D189333AE0}"/>
            </c:ext>
          </c:extLst>
        </c:ser>
        <c:ser>
          <c:idx val="3"/>
          <c:order val="3"/>
          <c:tx>
            <c:strRef>
              <c:f>'Data for Charts'!$A$38</c:f>
              <c:strCache>
                <c:ptCount val="1"/>
                <c:pt idx="0">
                  <c:v>Engineering</c:v>
                </c:pt>
              </c:strCache>
            </c:strRef>
          </c:tx>
          <c:spPr>
            <a:solidFill>
              <a:srgbClr val="CE1126"/>
            </a:solidFill>
          </c:spPr>
          <c:invertIfNegative val="0"/>
          <c:cat>
            <c:strRef>
              <c:f>'Data for Charts'!$B$34:$C$34</c:f>
              <c:strCache>
                <c:ptCount val="2"/>
                <c:pt idx="0">
                  <c:v>Men</c:v>
                </c:pt>
                <c:pt idx="1">
                  <c:v>Women</c:v>
                </c:pt>
              </c:strCache>
            </c:strRef>
          </c:cat>
          <c:val>
            <c:numRef>
              <c:f>'Data for Charts'!$B$38:$C$38</c:f>
              <c:numCache>
                <c:formatCode>#,##0</c:formatCode>
                <c:ptCount val="2"/>
                <c:pt idx="0">
                  <c:v>5687</c:v>
                </c:pt>
                <c:pt idx="1">
                  <c:v>1291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142-43AC-914C-59D189333AE0}"/>
            </c:ext>
          </c:extLst>
        </c:ser>
        <c:ser>
          <c:idx val="4"/>
          <c:order val="4"/>
          <c:tx>
            <c:strRef>
              <c:f>'Data for Charts'!$A$39</c:f>
              <c:strCache>
                <c:ptCount val="1"/>
                <c:pt idx="0">
                  <c:v>Health and Human Sciences</c:v>
                </c:pt>
              </c:strCache>
            </c:strRef>
          </c:tx>
          <c:spPr>
            <a:solidFill>
              <a:srgbClr val="3A75C4"/>
            </a:solidFill>
          </c:spPr>
          <c:invertIfNegative val="0"/>
          <c:cat>
            <c:strRef>
              <c:f>'Data for Charts'!$B$34:$C$34</c:f>
              <c:strCache>
                <c:ptCount val="2"/>
                <c:pt idx="0">
                  <c:v>Men</c:v>
                </c:pt>
                <c:pt idx="1">
                  <c:v>Women</c:v>
                </c:pt>
              </c:strCache>
            </c:strRef>
          </c:cat>
          <c:val>
            <c:numRef>
              <c:f>'Data for Charts'!$B$39:$C$39</c:f>
              <c:numCache>
                <c:formatCode>#,##0</c:formatCode>
                <c:ptCount val="2"/>
                <c:pt idx="0">
                  <c:v>671</c:v>
                </c:pt>
                <c:pt idx="1">
                  <c:v>2156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142-43AC-914C-59D189333AE0}"/>
            </c:ext>
          </c:extLst>
        </c:ser>
        <c:ser>
          <c:idx val="5"/>
          <c:order val="5"/>
          <c:tx>
            <c:strRef>
              <c:f>'Data for Charts'!$A$40</c:f>
              <c:strCache>
                <c:ptCount val="1"/>
                <c:pt idx="0">
                  <c:v>Liberal Arts and Sciences</c:v>
                </c:pt>
              </c:strCache>
            </c:strRef>
          </c:tx>
          <c:spPr>
            <a:solidFill>
              <a:srgbClr val="F2BF49"/>
            </a:solidFill>
          </c:spPr>
          <c:invertIfNegative val="0"/>
          <c:cat>
            <c:strRef>
              <c:f>'Data for Charts'!$B$34:$C$34</c:f>
              <c:strCache>
                <c:ptCount val="2"/>
                <c:pt idx="0">
                  <c:v>Men</c:v>
                </c:pt>
                <c:pt idx="1">
                  <c:v>Women</c:v>
                </c:pt>
              </c:strCache>
            </c:strRef>
          </c:cat>
          <c:val>
            <c:numRef>
              <c:f>'Data for Charts'!$B$40:$C$40</c:f>
              <c:numCache>
                <c:formatCode>#,##0</c:formatCode>
                <c:ptCount val="2"/>
                <c:pt idx="0">
                  <c:v>2425</c:v>
                </c:pt>
                <c:pt idx="1">
                  <c:v>2880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142-43AC-914C-59D189333AE0}"/>
            </c:ext>
          </c:extLst>
        </c:ser>
        <c:ser>
          <c:idx val="6"/>
          <c:order val="6"/>
          <c:tx>
            <c:strRef>
              <c:f>'Data for Charts'!$A$41</c:f>
              <c:strCache>
                <c:ptCount val="1"/>
                <c:pt idx="0">
                  <c:v>Visiting Students</c:v>
                </c:pt>
              </c:strCache>
            </c:strRef>
          </c:tx>
          <c:invertIfNegative val="0"/>
          <c:cat>
            <c:strRef>
              <c:f>'Data for Charts'!$B$34:$C$34</c:f>
              <c:strCache>
                <c:ptCount val="2"/>
                <c:pt idx="0">
                  <c:v>Men</c:v>
                </c:pt>
                <c:pt idx="1">
                  <c:v>Women</c:v>
                </c:pt>
              </c:strCache>
            </c:strRef>
          </c:cat>
          <c:val>
            <c:numRef>
              <c:f>'Data for Charts'!$B$41:$C$41</c:f>
              <c:numCache>
                <c:formatCode>#,##0</c:formatCode>
                <c:ptCount val="2"/>
                <c:pt idx="0">
                  <c:v>82</c:v>
                </c:pt>
                <c:pt idx="1">
                  <c:v>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81-4AAD-98B0-84F73E96FF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480861840"/>
        <c:axId val="480862232"/>
      </c:barChart>
      <c:catAx>
        <c:axId val="48086184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Univers 45 Light" pitchFamily="34" charset="0"/>
                <a:ea typeface="Calibri"/>
                <a:cs typeface="Calibri"/>
              </a:defRPr>
            </a:pPr>
            <a:endParaRPr lang="en-US"/>
          </a:p>
        </c:txPr>
        <c:crossAx val="480862232"/>
        <c:crosses val="autoZero"/>
        <c:auto val="1"/>
        <c:lblAlgn val="ctr"/>
        <c:lblOffset val="100"/>
        <c:noMultiLvlLbl val="0"/>
      </c:catAx>
      <c:valAx>
        <c:axId val="480862232"/>
        <c:scaling>
          <c:orientation val="minMax"/>
        </c:scaling>
        <c:delete val="0"/>
        <c:axPos val="b"/>
        <c:majorGridlines/>
        <c:numFmt formatCode="0%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Univers 45 Light" pitchFamily="34" charset="0"/>
                <a:ea typeface="Calibri"/>
                <a:cs typeface="Calibri"/>
              </a:defRPr>
            </a:pPr>
            <a:endParaRPr lang="en-US"/>
          </a:p>
        </c:txPr>
        <c:crossAx val="48086184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2978797907497428"/>
          <c:y val="0.15306126548322499"/>
          <c:w val="0.21197326029340768"/>
          <c:h val="0.43054567211571915"/>
        </c:manualLayout>
      </c:layout>
      <c:overlay val="0"/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Berkeley"/>
              <a:ea typeface="Berkeley"/>
              <a:cs typeface="Berkeley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ysClr val="window" lastClr="FFFFFF"/>
    </a:solidFill>
    <a:ln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20"/>
    </mc:Choice>
    <mc:Fallback>
      <c:style val="20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Berkeley"/>
                <a:ea typeface="Berkeley"/>
                <a:cs typeface="Berkeley"/>
              </a:defRPr>
            </a:pPr>
            <a:r>
              <a:rPr lang="en-US"/>
              <a:t>Percent of Undergraduate Men and Women by College</a:t>
            </a:r>
          </a:p>
        </c:rich>
      </c:tx>
      <c:overlay val="0"/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'Data for Charts'!$B$2</c:f>
              <c:strCache>
                <c:ptCount val="1"/>
                <c:pt idx="0">
                  <c:v>Men</c:v>
                </c:pt>
              </c:strCache>
            </c:strRef>
          </c:tx>
          <c:spPr>
            <a:solidFill>
              <a:srgbClr val="CE1126"/>
            </a:solidFill>
          </c:spPr>
          <c:invertIfNegative val="0"/>
          <c:cat>
            <c:strRef>
              <c:f>('Data for Charts'!$A$3:$A$9,'Data for Charts'!$A$12)</c:f>
              <c:strCache>
                <c:ptCount val="8"/>
                <c:pt idx="0">
                  <c:v>Agriculture and Life Sciences</c:v>
                </c:pt>
                <c:pt idx="1">
                  <c:v>Business</c:v>
                </c:pt>
                <c:pt idx="2">
                  <c:v>Design</c:v>
                </c:pt>
                <c:pt idx="3">
                  <c:v>Engineering</c:v>
                </c:pt>
                <c:pt idx="4">
                  <c:v>Health and Human Sciences</c:v>
                </c:pt>
                <c:pt idx="5">
                  <c:v>Liberal Arts and Sciences</c:v>
                </c:pt>
                <c:pt idx="6">
                  <c:v>Visiting Students</c:v>
                </c:pt>
                <c:pt idx="7">
                  <c:v>Total</c:v>
                </c:pt>
              </c:strCache>
            </c:strRef>
          </c:cat>
          <c:val>
            <c:numRef>
              <c:f>('Data for Charts'!$B$3:$B$9,'Data for Charts'!$B$12)</c:f>
              <c:numCache>
                <c:formatCode>#,##0</c:formatCode>
                <c:ptCount val="8"/>
                <c:pt idx="0">
                  <c:v>1506</c:v>
                </c:pt>
                <c:pt idx="1">
                  <c:v>3048</c:v>
                </c:pt>
                <c:pt idx="2">
                  <c:v>700</c:v>
                </c:pt>
                <c:pt idx="3">
                  <c:v>5687</c:v>
                </c:pt>
                <c:pt idx="4">
                  <c:v>671</c:v>
                </c:pt>
                <c:pt idx="5">
                  <c:v>2425</c:v>
                </c:pt>
                <c:pt idx="6">
                  <c:v>82</c:v>
                </c:pt>
                <c:pt idx="7">
                  <c:v>14119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83-41B2-9FBE-E57337A03520}"/>
            </c:ext>
          </c:extLst>
        </c:ser>
        <c:ser>
          <c:idx val="1"/>
          <c:order val="1"/>
          <c:tx>
            <c:strRef>
              <c:f>'Data for Charts'!$C$2</c:f>
              <c:strCache>
                <c:ptCount val="1"/>
                <c:pt idx="0">
                  <c:v>Women</c:v>
                </c:pt>
              </c:strCache>
            </c:strRef>
          </c:tx>
          <c:spPr>
            <a:solidFill>
              <a:srgbClr val="F2BF49"/>
            </a:solidFill>
          </c:spPr>
          <c:invertIfNegative val="0"/>
          <c:cat>
            <c:strRef>
              <c:f>('Data for Charts'!$A$3:$A$9,'Data for Charts'!$A$12)</c:f>
              <c:strCache>
                <c:ptCount val="8"/>
                <c:pt idx="0">
                  <c:v>Agriculture and Life Sciences</c:v>
                </c:pt>
                <c:pt idx="1">
                  <c:v>Business</c:v>
                </c:pt>
                <c:pt idx="2">
                  <c:v>Design</c:v>
                </c:pt>
                <c:pt idx="3">
                  <c:v>Engineering</c:v>
                </c:pt>
                <c:pt idx="4">
                  <c:v>Health and Human Sciences</c:v>
                </c:pt>
                <c:pt idx="5">
                  <c:v>Liberal Arts and Sciences</c:v>
                </c:pt>
                <c:pt idx="6">
                  <c:v>Visiting Students</c:v>
                </c:pt>
                <c:pt idx="7">
                  <c:v>Total</c:v>
                </c:pt>
              </c:strCache>
            </c:strRef>
          </c:cat>
          <c:val>
            <c:numRef>
              <c:f>('Data for Charts'!$C$3:$C$9,'Data for Charts'!$C$12)</c:f>
              <c:numCache>
                <c:formatCode>#,##0</c:formatCode>
                <c:ptCount val="8"/>
                <c:pt idx="0">
                  <c:v>2153</c:v>
                </c:pt>
                <c:pt idx="1">
                  <c:v>1674</c:v>
                </c:pt>
                <c:pt idx="2">
                  <c:v>1260</c:v>
                </c:pt>
                <c:pt idx="3">
                  <c:v>1291</c:v>
                </c:pt>
                <c:pt idx="4">
                  <c:v>2156</c:v>
                </c:pt>
                <c:pt idx="5">
                  <c:v>2880</c:v>
                </c:pt>
                <c:pt idx="6">
                  <c:v>95</c:v>
                </c:pt>
                <c:pt idx="7">
                  <c:v>11509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B83-41B2-9FBE-E57337A035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overlap val="100"/>
        <c:axId val="571256336"/>
        <c:axId val="571256728"/>
      </c:barChart>
      <c:catAx>
        <c:axId val="57125633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Berkeley"/>
                <a:ea typeface="Berkeley"/>
                <a:cs typeface="Berkeley"/>
              </a:defRPr>
            </a:pPr>
            <a:endParaRPr lang="en-US"/>
          </a:p>
        </c:txPr>
        <c:crossAx val="571256728"/>
        <c:crossesAt val="0"/>
        <c:auto val="1"/>
        <c:lblAlgn val="ctr"/>
        <c:lblOffset val="100"/>
        <c:noMultiLvlLbl val="0"/>
      </c:catAx>
      <c:valAx>
        <c:axId val="571256728"/>
        <c:scaling>
          <c:orientation val="minMax"/>
        </c:scaling>
        <c:delete val="0"/>
        <c:axPos val="b"/>
        <c:majorGridlines/>
        <c:numFmt formatCode="0%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Univers 45 Light" pitchFamily="34" charset="0"/>
                <a:ea typeface="Univers 55"/>
                <a:cs typeface="Univers 55"/>
              </a:defRPr>
            </a:pPr>
            <a:endParaRPr lang="en-US"/>
          </a:p>
        </c:txPr>
        <c:crossAx val="571256336"/>
        <c:crosses val="max"/>
        <c:crossBetween val="between"/>
      </c:valAx>
    </c:plotArea>
    <c:legend>
      <c:legendPos val="r"/>
      <c:layout>
        <c:manualLayout>
          <c:xMode val="edge"/>
          <c:yMode val="edge"/>
          <c:x val="0.86781771547555131"/>
          <c:y val="0.48082734382876979"/>
          <c:w val="0.11494274377159619"/>
          <c:h val="0.12389416221354804"/>
        </c:manualLayout>
      </c:layout>
      <c:overlay val="0"/>
      <c:txPr>
        <a:bodyPr/>
        <a:lstStyle/>
        <a:p>
          <a:pPr>
            <a:defRPr sz="800" b="1" i="0" u="none" strike="noStrike" baseline="0">
              <a:solidFill>
                <a:srgbClr val="000000"/>
              </a:solidFill>
              <a:latin typeface="Berkeley"/>
              <a:ea typeface="Berkeley"/>
              <a:cs typeface="Berkeley"/>
            </a:defRPr>
          </a:pPr>
          <a:endParaRPr lang="en-US"/>
        </a:p>
      </c:txPr>
    </c:legend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1" l="1" r="1" t="1" header="0.5" footer="0.5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-175817</xdr:rowOff>
    </xdr:from>
    <xdr:to>
      <xdr:col>15</xdr:col>
      <xdr:colOff>487363</xdr:colOff>
      <xdr:row>0</xdr:row>
      <xdr:rowOff>-175817</xdr:rowOff>
    </xdr:to>
    <xdr:sp macro="" textlink="">
      <xdr:nvSpPr>
        <xdr:cNvPr id="2722" name="Line 7">
          <a:extLst>
            <a:ext uri="{FF2B5EF4-FFF2-40B4-BE49-F238E27FC236}">
              <a16:creationId xmlns:a16="http://schemas.microsoft.com/office/drawing/2014/main" id="{00000000-0008-0000-0000-0000A20A0000}"/>
            </a:ext>
          </a:extLst>
        </xdr:cNvPr>
        <xdr:cNvSpPr>
          <a:spLocks noChangeAspect="1" noChangeShapeType="1"/>
        </xdr:cNvSpPr>
      </xdr:nvSpPr>
      <xdr:spPr bwMode="auto">
        <a:xfrm>
          <a:off x="0" y="-175817"/>
          <a:ext cx="9894277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74</xdr:colOff>
      <xdr:row>0</xdr:row>
      <xdr:rowOff>46303</xdr:rowOff>
    </xdr:from>
    <xdr:to>
      <xdr:col>14</xdr:col>
      <xdr:colOff>692738</xdr:colOff>
      <xdr:row>1</xdr:row>
      <xdr:rowOff>10148</xdr:rowOff>
    </xdr:to>
    <xdr:grpSp>
      <xdr:nvGrpSpPr>
        <xdr:cNvPr id="2704" name="Group 5">
          <a:extLst>
            <a:ext uri="{FF2B5EF4-FFF2-40B4-BE49-F238E27FC236}">
              <a16:creationId xmlns:a16="http://schemas.microsoft.com/office/drawing/2014/main" id="{00000000-0008-0000-0000-0000900A0000}"/>
            </a:ext>
          </a:extLst>
        </xdr:cNvPr>
        <xdr:cNvGrpSpPr>
          <a:grpSpLocks noChangeAspect="1"/>
        </xdr:cNvGrpSpPr>
      </xdr:nvGrpSpPr>
      <xdr:grpSpPr bwMode="auto">
        <a:xfrm>
          <a:off x="74" y="46303"/>
          <a:ext cx="9344539" cy="146408"/>
          <a:chOff x="1" y="19"/>
          <a:chExt cx="874" cy="10"/>
        </a:xfrm>
      </xdr:grpSpPr>
      <xdr:pic>
        <xdr:nvPicPr>
          <xdr:cNvPr id="2717" name="Picture 6">
            <a:extLst>
              <a:ext uri="{FF2B5EF4-FFF2-40B4-BE49-F238E27FC236}">
                <a16:creationId xmlns:a16="http://schemas.microsoft.com/office/drawing/2014/main" id="{00000000-0008-0000-0000-00009D0A0000}"/>
              </a:ext>
            </a:extLst>
          </xdr:cNvPr>
          <xdr:cNvPicPr preferRelativeResize="0"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" y="19"/>
            <a:ext cx="98" cy="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2718" name="Line 7">
            <a:extLst>
              <a:ext uri="{FF2B5EF4-FFF2-40B4-BE49-F238E27FC236}">
                <a16:creationId xmlns:a16="http://schemas.microsoft.com/office/drawing/2014/main" id="{00000000-0008-0000-0000-00009E0A0000}"/>
              </a:ext>
            </a:extLst>
          </xdr:cNvPr>
          <xdr:cNvSpPr>
            <a:spLocks noChangeAspect="1" noChangeShapeType="1"/>
          </xdr:cNvSpPr>
        </xdr:nvSpPr>
        <xdr:spPr bwMode="auto">
          <a:xfrm>
            <a:off x="1" y="29"/>
            <a:ext cx="874" cy="0"/>
          </a:xfrm>
          <a:prstGeom prst="line">
            <a:avLst/>
          </a:prstGeom>
          <a:noFill/>
          <a:ln w="2540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 editAs="oneCell">
    <xdr:from>
      <xdr:col>0</xdr:col>
      <xdr:colOff>-2363</xdr:colOff>
      <xdr:row>58</xdr:row>
      <xdr:rowOff>52529</xdr:rowOff>
    </xdr:from>
    <xdr:to>
      <xdr:col>14</xdr:col>
      <xdr:colOff>696997</xdr:colOff>
      <xdr:row>59</xdr:row>
      <xdr:rowOff>0</xdr:rowOff>
    </xdr:to>
    <xdr:grpSp>
      <xdr:nvGrpSpPr>
        <xdr:cNvPr id="2707" name="Group 5">
          <a:extLst>
            <a:ext uri="{FF2B5EF4-FFF2-40B4-BE49-F238E27FC236}">
              <a16:creationId xmlns:a16="http://schemas.microsoft.com/office/drawing/2014/main" id="{00000000-0008-0000-0000-0000930A0000}"/>
            </a:ext>
          </a:extLst>
        </xdr:cNvPr>
        <xdr:cNvGrpSpPr>
          <a:grpSpLocks noChangeAspect="1"/>
        </xdr:cNvGrpSpPr>
      </xdr:nvGrpSpPr>
      <xdr:grpSpPr bwMode="auto">
        <a:xfrm>
          <a:off x="-2363" y="11188842"/>
          <a:ext cx="9351235" cy="137971"/>
          <a:chOff x="0" y="20"/>
          <a:chExt cx="876" cy="9"/>
        </a:xfrm>
      </xdr:grpSpPr>
      <xdr:pic>
        <xdr:nvPicPr>
          <xdr:cNvPr id="2715" name="Picture 6">
            <a:extLst>
              <a:ext uri="{FF2B5EF4-FFF2-40B4-BE49-F238E27FC236}">
                <a16:creationId xmlns:a16="http://schemas.microsoft.com/office/drawing/2014/main" id="{00000000-0008-0000-0000-00009B0A0000}"/>
              </a:ext>
            </a:extLst>
          </xdr:cNvPr>
          <xdr:cNvPicPr preferRelativeResize="0"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" y="20"/>
            <a:ext cx="98" cy="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2716" name="Line 7">
            <a:extLst>
              <a:ext uri="{FF2B5EF4-FFF2-40B4-BE49-F238E27FC236}">
                <a16:creationId xmlns:a16="http://schemas.microsoft.com/office/drawing/2014/main" id="{00000000-0008-0000-0000-00009C0A0000}"/>
              </a:ext>
            </a:extLst>
          </xdr:cNvPr>
          <xdr:cNvSpPr>
            <a:spLocks noChangeAspect="1" noChangeShapeType="1"/>
          </xdr:cNvSpPr>
        </xdr:nvSpPr>
        <xdr:spPr bwMode="auto">
          <a:xfrm>
            <a:off x="0" y="29"/>
            <a:ext cx="876" cy="0"/>
          </a:xfrm>
          <a:prstGeom prst="line">
            <a:avLst/>
          </a:prstGeom>
          <a:noFill/>
          <a:ln w="2540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 editAs="oneCell">
    <xdr:from>
      <xdr:col>0</xdr:col>
      <xdr:colOff>76</xdr:colOff>
      <xdr:row>28</xdr:row>
      <xdr:rowOff>52573</xdr:rowOff>
    </xdr:from>
    <xdr:to>
      <xdr:col>14</xdr:col>
      <xdr:colOff>695938</xdr:colOff>
      <xdr:row>29</xdr:row>
      <xdr:rowOff>1</xdr:rowOff>
    </xdr:to>
    <xdr:grpSp>
      <xdr:nvGrpSpPr>
        <xdr:cNvPr id="2709" name="Group 5">
          <a:extLst>
            <a:ext uri="{FF2B5EF4-FFF2-40B4-BE49-F238E27FC236}">
              <a16:creationId xmlns:a16="http://schemas.microsoft.com/office/drawing/2014/main" id="{00000000-0008-0000-0000-0000950A0000}"/>
            </a:ext>
          </a:extLst>
        </xdr:cNvPr>
        <xdr:cNvGrpSpPr>
          <a:grpSpLocks noChangeAspect="1"/>
        </xdr:cNvGrpSpPr>
      </xdr:nvGrpSpPr>
      <xdr:grpSpPr bwMode="auto">
        <a:xfrm>
          <a:off x="76" y="6108886"/>
          <a:ext cx="9347737" cy="137928"/>
          <a:chOff x="1" y="20"/>
          <a:chExt cx="874" cy="9"/>
        </a:xfrm>
      </xdr:grpSpPr>
      <xdr:pic>
        <xdr:nvPicPr>
          <xdr:cNvPr id="2711" name="Picture 6">
            <a:extLst>
              <a:ext uri="{FF2B5EF4-FFF2-40B4-BE49-F238E27FC236}">
                <a16:creationId xmlns:a16="http://schemas.microsoft.com/office/drawing/2014/main" id="{00000000-0008-0000-0000-0000970A0000}"/>
              </a:ext>
            </a:extLst>
          </xdr:cNvPr>
          <xdr:cNvPicPr preferRelativeResize="0"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" y="20"/>
            <a:ext cx="98" cy="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2712" name="Line 7">
            <a:extLst>
              <a:ext uri="{FF2B5EF4-FFF2-40B4-BE49-F238E27FC236}">
                <a16:creationId xmlns:a16="http://schemas.microsoft.com/office/drawing/2014/main" id="{00000000-0008-0000-0000-0000980A0000}"/>
              </a:ext>
            </a:extLst>
          </xdr:cNvPr>
          <xdr:cNvSpPr>
            <a:spLocks noChangeAspect="1" noChangeShapeType="1"/>
          </xdr:cNvSpPr>
        </xdr:nvSpPr>
        <xdr:spPr bwMode="auto">
          <a:xfrm>
            <a:off x="1" y="29"/>
            <a:ext cx="874" cy="0"/>
          </a:xfrm>
          <a:prstGeom prst="line">
            <a:avLst/>
          </a:prstGeom>
          <a:noFill/>
          <a:ln w="2540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 editAs="oneCell">
    <xdr:from>
      <xdr:col>6</xdr:col>
      <xdr:colOff>246062</xdr:colOff>
      <xdr:row>32</xdr:row>
      <xdr:rowOff>20006</xdr:rowOff>
    </xdr:from>
    <xdr:to>
      <xdr:col>14</xdr:col>
      <xdr:colOff>735296</xdr:colOff>
      <xdr:row>51</xdr:row>
      <xdr:rowOff>36439</xdr:rowOff>
    </xdr:to>
    <xdr:graphicFrame macro="">
      <xdr:nvGraphicFramePr>
        <xdr:cNvPr id="27" name="Chart 20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702875</xdr:colOff>
      <xdr:row>62</xdr:row>
      <xdr:rowOff>109824</xdr:rowOff>
    </xdr:from>
    <xdr:to>
      <xdr:col>14</xdr:col>
      <xdr:colOff>173935</xdr:colOff>
      <xdr:row>85</xdr:row>
      <xdr:rowOff>119348</xdr:rowOff>
    </xdr:to>
    <xdr:graphicFrame macro="">
      <xdr:nvGraphicFramePr>
        <xdr:cNvPr id="28" name="Chart 21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45140</xdr:colOff>
      <xdr:row>32</xdr:row>
      <xdr:rowOff>17696</xdr:rowOff>
    </xdr:from>
    <xdr:to>
      <xdr:col>5</xdr:col>
      <xdr:colOff>150811</xdr:colOff>
      <xdr:row>51</xdr:row>
      <xdr:rowOff>28022</xdr:rowOff>
    </xdr:to>
    <xdr:graphicFrame macro="">
      <xdr:nvGraphicFramePr>
        <xdr:cNvPr id="35" name="Chart 1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M89"/>
  <sheetViews>
    <sheetView showGridLines="0" tabSelected="1" view="pageBreakPreview" zoomScale="120" zoomScaleNormal="120" zoomScaleSheetLayoutView="120" workbookViewId="0">
      <selection activeCell="P29" sqref="P29"/>
    </sheetView>
  </sheetViews>
  <sheetFormatPr defaultRowHeight="12.75"/>
  <cols>
    <col min="1" max="1" width="32.7109375" customWidth="1"/>
    <col min="2" max="2" width="7.28515625" customWidth="1"/>
    <col min="3" max="4" width="7.7109375" customWidth="1"/>
    <col min="5" max="5" width="11.7109375" customWidth="1"/>
    <col min="6" max="6" width="2.7109375" customWidth="1"/>
    <col min="7" max="7" width="7.28515625" customWidth="1"/>
    <col min="8" max="9" width="7.7109375" customWidth="1"/>
    <col min="10" max="10" width="11.7109375" customWidth="1"/>
    <col min="11" max="11" width="2.7109375" customWidth="1"/>
    <col min="12" max="12" width="7.28515625" customWidth="1"/>
    <col min="13" max="14" width="7.7109375" customWidth="1"/>
    <col min="15" max="15" width="11.7109375" customWidth="1"/>
  </cols>
  <sheetData>
    <row r="1" spans="1:17" ht="14.25" customHeight="1">
      <c r="B1" s="2"/>
      <c r="C1" s="3"/>
      <c r="D1" s="3"/>
      <c r="E1" s="3"/>
      <c r="F1" s="3"/>
      <c r="G1" s="3"/>
      <c r="H1" s="3"/>
      <c r="O1" s="3"/>
      <c r="P1" s="3"/>
    </row>
    <row r="2" spans="1:17" ht="24" customHeight="1">
      <c r="A2" s="56" t="s">
        <v>7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3"/>
    </row>
    <row r="3" spans="1:17" ht="15" customHeight="1">
      <c r="A3" s="59" t="s">
        <v>26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4"/>
      <c r="Q3" s="1"/>
    </row>
    <row r="4" spans="1:17" ht="15" customHeight="1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4"/>
      <c r="Q4" s="1"/>
    </row>
    <row r="5" spans="1:17" s="11" customFormat="1" ht="15" customHeight="1">
      <c r="B5" s="57" t="s">
        <v>15</v>
      </c>
      <c r="C5" s="57"/>
      <c r="D5" s="57"/>
      <c r="E5" s="57"/>
      <c r="F5" s="12"/>
      <c r="G5" s="58" t="s">
        <v>16</v>
      </c>
      <c r="H5" s="58"/>
      <c r="I5" s="58"/>
      <c r="J5" s="58"/>
      <c r="K5" s="12"/>
      <c r="L5" s="58" t="s">
        <v>17</v>
      </c>
      <c r="M5" s="58"/>
      <c r="N5" s="58"/>
      <c r="O5" s="58"/>
      <c r="P5" s="23"/>
      <c r="Q5" s="24"/>
    </row>
    <row r="6" spans="1:17" s="11" customFormat="1" ht="22.9" customHeight="1">
      <c r="A6" s="13" t="s">
        <v>1</v>
      </c>
      <c r="B6" s="33" t="s">
        <v>2</v>
      </c>
      <c r="C6" s="33" t="s">
        <v>3</v>
      </c>
      <c r="D6" s="33" t="s">
        <v>0</v>
      </c>
      <c r="E6" s="8" t="s">
        <v>11</v>
      </c>
      <c r="F6" s="32"/>
      <c r="G6" s="33" t="s">
        <v>2</v>
      </c>
      <c r="H6" s="33" t="s">
        <v>3</v>
      </c>
      <c r="I6" s="33" t="s">
        <v>0</v>
      </c>
      <c r="J6" s="8" t="s">
        <v>11</v>
      </c>
      <c r="K6" s="34"/>
      <c r="L6" s="33" t="s">
        <v>2</v>
      </c>
      <c r="M6" s="33" t="s">
        <v>3</v>
      </c>
      <c r="N6" s="33" t="s">
        <v>0</v>
      </c>
      <c r="O6" s="44" t="s">
        <v>11</v>
      </c>
    </row>
    <row r="7" spans="1:17" s="28" customFormat="1" ht="20.100000000000001" customHeight="1">
      <c r="A7" s="22" t="s">
        <v>8</v>
      </c>
      <c r="B7" s="30">
        <v>1506</v>
      </c>
      <c r="C7" s="30">
        <v>2153</v>
      </c>
      <c r="D7" s="30">
        <f t="shared" ref="D7:D14" si="0">SUM(B7:C7)</f>
        <v>3659</v>
      </c>
      <c r="E7" s="29">
        <f t="shared" ref="E7:E14" si="1">C7/D7</f>
        <v>0.58841213446296803</v>
      </c>
      <c r="F7" s="26"/>
      <c r="G7" s="30">
        <v>280</v>
      </c>
      <c r="H7" s="30">
        <v>312</v>
      </c>
      <c r="I7" s="30">
        <f t="shared" ref="I7:I15" si="2">SUM(G7:H7)</f>
        <v>592</v>
      </c>
      <c r="J7" s="29">
        <f t="shared" ref="J7:J16" si="3">H7/I7</f>
        <v>0.52702702702702697</v>
      </c>
      <c r="K7" s="35"/>
      <c r="L7" s="39">
        <f t="shared" ref="L7:M14" si="4">SUM(B7,G7)</f>
        <v>1786</v>
      </c>
      <c r="M7" s="39">
        <f t="shared" si="4"/>
        <v>2465</v>
      </c>
      <c r="N7" s="39">
        <f t="shared" ref="N7:N15" si="5">SUM(L7:M7)</f>
        <v>4251</v>
      </c>
      <c r="O7" s="29">
        <f t="shared" ref="O7:O16" si="6">M7/N7</f>
        <v>0.57986356151493768</v>
      </c>
    </row>
    <row r="8" spans="1:17" s="28" customFormat="1" ht="20.100000000000001" customHeight="1">
      <c r="A8" s="21" t="s">
        <v>4</v>
      </c>
      <c r="B8" s="27">
        <v>3048</v>
      </c>
      <c r="C8" s="27">
        <v>1674</v>
      </c>
      <c r="D8" s="27">
        <f t="shared" si="0"/>
        <v>4722</v>
      </c>
      <c r="E8" s="25">
        <f t="shared" si="1"/>
        <v>0.35451080050825923</v>
      </c>
      <c r="F8" s="45"/>
      <c r="G8" s="27">
        <v>287</v>
      </c>
      <c r="H8" s="27">
        <v>187</v>
      </c>
      <c r="I8" s="27">
        <f t="shared" si="2"/>
        <v>474</v>
      </c>
      <c r="J8" s="25">
        <f t="shared" si="3"/>
        <v>0.39451476793248946</v>
      </c>
      <c r="K8" s="45"/>
      <c r="L8" s="51">
        <f t="shared" si="4"/>
        <v>3335</v>
      </c>
      <c r="M8" s="51">
        <f t="shared" si="4"/>
        <v>1861</v>
      </c>
      <c r="N8" s="51">
        <f t="shared" si="5"/>
        <v>5196</v>
      </c>
      <c r="O8" s="25">
        <f t="shared" si="6"/>
        <v>0.35816012317167051</v>
      </c>
    </row>
    <row r="9" spans="1:17" s="28" customFormat="1" ht="20.100000000000001" customHeight="1">
      <c r="A9" s="22" t="s">
        <v>5</v>
      </c>
      <c r="B9" s="30">
        <v>700</v>
      </c>
      <c r="C9" s="30">
        <v>1260</v>
      </c>
      <c r="D9" s="30">
        <f t="shared" si="0"/>
        <v>1960</v>
      </c>
      <c r="E9" s="29">
        <f t="shared" si="1"/>
        <v>0.6428571428571429</v>
      </c>
      <c r="F9" s="26"/>
      <c r="G9" s="30">
        <v>59</v>
      </c>
      <c r="H9" s="30">
        <v>110</v>
      </c>
      <c r="I9" s="30">
        <f t="shared" si="2"/>
        <v>169</v>
      </c>
      <c r="J9" s="29">
        <f t="shared" si="3"/>
        <v>0.65088757396449703</v>
      </c>
      <c r="K9" s="35"/>
      <c r="L9" s="39">
        <f t="shared" si="4"/>
        <v>759</v>
      </c>
      <c r="M9" s="39">
        <f t="shared" si="4"/>
        <v>1370</v>
      </c>
      <c r="N9" s="39">
        <f t="shared" si="5"/>
        <v>2129</v>
      </c>
      <c r="O9" s="29">
        <f t="shared" si="6"/>
        <v>0.64349459840300616</v>
      </c>
    </row>
    <row r="10" spans="1:17" s="28" customFormat="1" ht="20.100000000000001" customHeight="1">
      <c r="A10" s="21" t="s">
        <v>6</v>
      </c>
      <c r="B10" s="27">
        <v>5687</v>
      </c>
      <c r="C10" s="27">
        <v>1291</v>
      </c>
      <c r="D10" s="27">
        <f t="shared" si="0"/>
        <v>6978</v>
      </c>
      <c r="E10" s="25">
        <f t="shared" si="1"/>
        <v>0.18501003152765835</v>
      </c>
      <c r="F10" s="45"/>
      <c r="G10" s="27">
        <v>862</v>
      </c>
      <c r="H10" s="27">
        <v>387</v>
      </c>
      <c r="I10" s="27">
        <f t="shared" si="2"/>
        <v>1249</v>
      </c>
      <c r="J10" s="25">
        <f t="shared" si="3"/>
        <v>0.3098478783026421</v>
      </c>
      <c r="K10" s="45"/>
      <c r="L10" s="51">
        <f t="shared" si="4"/>
        <v>6549</v>
      </c>
      <c r="M10" s="51">
        <f t="shared" si="4"/>
        <v>1678</v>
      </c>
      <c r="N10" s="51">
        <f t="shared" si="5"/>
        <v>8227</v>
      </c>
      <c r="O10" s="25">
        <f t="shared" si="6"/>
        <v>0.20396256229488272</v>
      </c>
    </row>
    <row r="11" spans="1:17" s="28" customFormat="1" ht="20.100000000000001" customHeight="1">
      <c r="A11" s="22" t="s">
        <v>27</v>
      </c>
      <c r="B11" s="30">
        <v>671</v>
      </c>
      <c r="C11" s="30">
        <v>2156</v>
      </c>
      <c r="D11" s="30">
        <f t="shared" si="0"/>
        <v>2827</v>
      </c>
      <c r="E11" s="29">
        <f t="shared" si="1"/>
        <v>0.76264591439688711</v>
      </c>
      <c r="F11" s="26"/>
      <c r="G11" s="30">
        <v>127</v>
      </c>
      <c r="H11" s="30">
        <v>320</v>
      </c>
      <c r="I11" s="30">
        <f t="shared" si="2"/>
        <v>447</v>
      </c>
      <c r="J11" s="29">
        <f t="shared" si="3"/>
        <v>0.71588366890380317</v>
      </c>
      <c r="K11" s="35"/>
      <c r="L11" s="39">
        <f t="shared" si="4"/>
        <v>798</v>
      </c>
      <c r="M11" s="39">
        <f t="shared" si="4"/>
        <v>2476</v>
      </c>
      <c r="N11" s="39">
        <f t="shared" si="5"/>
        <v>3274</v>
      </c>
      <c r="O11" s="29">
        <f t="shared" si="6"/>
        <v>0.75626145387904709</v>
      </c>
    </row>
    <row r="12" spans="1:17" s="28" customFormat="1" ht="20.100000000000001" customHeight="1">
      <c r="A12" s="21" t="s">
        <v>9</v>
      </c>
      <c r="B12" s="27">
        <v>2425</v>
      </c>
      <c r="C12" s="27">
        <v>2880</v>
      </c>
      <c r="D12" s="27">
        <f t="shared" si="0"/>
        <v>5305</v>
      </c>
      <c r="E12" s="25">
        <f t="shared" si="1"/>
        <v>0.5428840716305372</v>
      </c>
      <c r="F12" s="45"/>
      <c r="G12" s="27">
        <v>628</v>
      </c>
      <c r="H12" s="27">
        <v>430</v>
      </c>
      <c r="I12" s="27">
        <f t="shared" si="2"/>
        <v>1058</v>
      </c>
      <c r="J12" s="25">
        <f t="shared" si="3"/>
        <v>0.40642722117202268</v>
      </c>
      <c r="K12" s="46"/>
      <c r="L12" s="51">
        <f t="shared" si="4"/>
        <v>3053</v>
      </c>
      <c r="M12" s="51">
        <f t="shared" si="4"/>
        <v>3310</v>
      </c>
      <c r="N12" s="51">
        <f t="shared" si="5"/>
        <v>6363</v>
      </c>
      <c r="O12" s="25">
        <f t="shared" si="6"/>
        <v>0.52019487663052022</v>
      </c>
    </row>
    <row r="13" spans="1:17" s="28" customFormat="1" ht="20.100000000000001" customHeight="1">
      <c r="A13" s="22" t="s">
        <v>19</v>
      </c>
      <c r="B13" s="39" t="s">
        <v>18</v>
      </c>
      <c r="C13" s="39" t="s">
        <v>18</v>
      </c>
      <c r="D13" s="39" t="s">
        <v>18</v>
      </c>
      <c r="E13" s="42" t="s">
        <v>18</v>
      </c>
      <c r="F13" s="26"/>
      <c r="G13" s="30">
        <v>55</v>
      </c>
      <c r="H13" s="30">
        <v>75</v>
      </c>
      <c r="I13" s="30">
        <f t="shared" si="2"/>
        <v>130</v>
      </c>
      <c r="J13" s="29">
        <f t="shared" si="3"/>
        <v>0.57692307692307687</v>
      </c>
      <c r="K13" s="35"/>
      <c r="L13" s="39">
        <f t="shared" si="4"/>
        <v>55</v>
      </c>
      <c r="M13" s="39">
        <f t="shared" si="4"/>
        <v>75</v>
      </c>
      <c r="N13" s="30">
        <f t="shared" si="5"/>
        <v>130</v>
      </c>
      <c r="O13" s="29">
        <f t="shared" si="6"/>
        <v>0.57692307692307687</v>
      </c>
    </row>
    <row r="14" spans="1:17" s="28" customFormat="1" ht="20.100000000000001" customHeight="1">
      <c r="A14" s="21" t="s">
        <v>25</v>
      </c>
      <c r="B14" s="51">
        <v>82</v>
      </c>
      <c r="C14" s="51">
        <v>95</v>
      </c>
      <c r="D14" s="27">
        <f t="shared" si="0"/>
        <v>177</v>
      </c>
      <c r="E14" s="25">
        <f t="shared" si="1"/>
        <v>0.53672316384180796</v>
      </c>
      <c r="F14" s="45"/>
      <c r="G14" s="51">
        <v>11</v>
      </c>
      <c r="H14" s="51">
        <v>16</v>
      </c>
      <c r="I14" s="51">
        <f t="shared" si="2"/>
        <v>27</v>
      </c>
      <c r="J14" s="25">
        <f t="shared" si="3"/>
        <v>0.59259259259259256</v>
      </c>
      <c r="K14" s="46"/>
      <c r="L14" s="51">
        <f t="shared" si="4"/>
        <v>93</v>
      </c>
      <c r="M14" s="51">
        <f t="shared" si="4"/>
        <v>111</v>
      </c>
      <c r="N14" s="51">
        <f t="shared" si="5"/>
        <v>204</v>
      </c>
      <c r="O14" s="25">
        <f t="shared" si="6"/>
        <v>0.54411764705882348</v>
      </c>
    </row>
    <row r="15" spans="1:17" s="28" customFormat="1" ht="20.100000000000001" customHeight="1">
      <c r="A15" s="31" t="s">
        <v>31</v>
      </c>
      <c r="B15" s="40" t="s">
        <v>18</v>
      </c>
      <c r="C15" s="40" t="s">
        <v>18</v>
      </c>
      <c r="D15" s="40" t="s">
        <v>18</v>
      </c>
      <c r="E15" s="43" t="s">
        <v>18</v>
      </c>
      <c r="F15" s="48"/>
      <c r="G15" s="50">
        <v>10</v>
      </c>
      <c r="H15" s="50">
        <v>14</v>
      </c>
      <c r="I15" s="50">
        <f t="shared" si="2"/>
        <v>24</v>
      </c>
      <c r="J15" s="49">
        <f t="shared" si="3"/>
        <v>0.58333333333333337</v>
      </c>
      <c r="K15" s="47"/>
      <c r="L15" s="52">
        <f t="shared" ref="L15:M15" si="7">G15</f>
        <v>10</v>
      </c>
      <c r="M15" s="52">
        <f t="shared" si="7"/>
        <v>14</v>
      </c>
      <c r="N15" s="52">
        <f t="shared" si="5"/>
        <v>24</v>
      </c>
      <c r="O15" s="49">
        <f t="shared" si="6"/>
        <v>0.58333333333333337</v>
      </c>
    </row>
    <row r="16" spans="1:17" s="28" customFormat="1" ht="20.100000000000001" customHeight="1">
      <c r="A16" s="22" t="s">
        <v>0</v>
      </c>
      <c r="B16" s="36">
        <f>SUM(B7:B12)</f>
        <v>14037</v>
      </c>
      <c r="C16" s="36">
        <f>SUM(C7:C12)</f>
        <v>11414</v>
      </c>
      <c r="D16" s="36">
        <f>SUM(D7:D12)</f>
        <v>25451</v>
      </c>
      <c r="E16" s="41">
        <f>C16/D16</f>
        <v>0.44846960826686572</v>
      </c>
      <c r="F16" s="37"/>
      <c r="G16" s="36">
        <f>SUM(G7:G15)</f>
        <v>2319</v>
      </c>
      <c r="H16" s="36">
        <f>SUM(H7:H15)</f>
        <v>1851</v>
      </c>
      <c r="I16" s="36">
        <f>SUM(I7:I15)</f>
        <v>4170</v>
      </c>
      <c r="J16" s="41">
        <f t="shared" si="3"/>
        <v>0.44388489208633092</v>
      </c>
      <c r="K16" s="38"/>
      <c r="L16" s="36">
        <f>SUM(L7:L15)</f>
        <v>16438</v>
      </c>
      <c r="M16" s="36">
        <f>SUM(M7:M15)</f>
        <v>13360</v>
      </c>
      <c r="N16" s="36">
        <f>SUM(N7:N15)</f>
        <v>29798</v>
      </c>
      <c r="O16" s="41">
        <f t="shared" si="6"/>
        <v>0.44835223840526212</v>
      </c>
    </row>
    <row r="17" spans="1:91" ht="15" customHeight="1">
      <c r="A17" s="16"/>
      <c r="B17" s="17"/>
      <c r="C17" s="17"/>
      <c r="D17" s="17"/>
      <c r="E17" s="18"/>
      <c r="F17" s="10"/>
      <c r="G17" s="19"/>
      <c r="H17" s="19"/>
      <c r="I17" s="19"/>
      <c r="J17" s="18"/>
      <c r="K17" s="15"/>
      <c r="L17" s="19"/>
      <c r="M17" s="19"/>
      <c r="N17" s="19"/>
      <c r="O17" s="18"/>
    </row>
    <row r="18" spans="1:91" ht="15" customHeight="1">
      <c r="A18" s="53" t="s">
        <v>20</v>
      </c>
      <c r="B18" s="53"/>
      <c r="C18" s="53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3"/>
      <c r="Z18" s="53"/>
      <c r="AA18" s="53"/>
      <c r="AB18" s="53"/>
      <c r="AC18" s="53"/>
      <c r="AD18" s="53"/>
      <c r="AE18" s="53"/>
      <c r="AF18" s="53"/>
      <c r="AG18" s="53"/>
      <c r="AH18" s="53"/>
      <c r="AI18" s="53"/>
      <c r="AJ18" s="53"/>
      <c r="AK18" s="53"/>
      <c r="AL18" s="53"/>
    </row>
    <row r="19" spans="1:91" ht="15" customHeight="1">
      <c r="A19" s="53" t="s">
        <v>13</v>
      </c>
      <c r="B19" s="53"/>
      <c r="C19" s="53"/>
      <c r="D19" s="53"/>
      <c r="E19" s="53"/>
      <c r="F19" s="53"/>
      <c r="G19" s="53"/>
      <c r="H19" s="53"/>
      <c r="I19" s="53"/>
      <c r="J19" s="53"/>
      <c r="K19" s="53"/>
      <c r="L19" s="53"/>
      <c r="M19" s="53"/>
      <c r="N19" s="53"/>
      <c r="O19" s="53"/>
      <c r="P19" s="53"/>
      <c r="Q19" s="53"/>
      <c r="R19" s="53"/>
      <c r="S19" s="53"/>
      <c r="T19" s="53"/>
      <c r="U19" s="53"/>
      <c r="V19" s="53"/>
      <c r="W19" s="53"/>
      <c r="X19" s="53"/>
      <c r="Y19" s="53"/>
      <c r="Z19" s="53"/>
      <c r="AA19" s="53"/>
      <c r="AB19" s="53"/>
      <c r="AC19" s="53"/>
      <c r="AD19" s="53"/>
      <c r="AE19" s="53"/>
      <c r="AF19" s="53"/>
      <c r="AG19" s="53"/>
      <c r="AH19" s="53"/>
      <c r="AI19" s="53"/>
      <c r="AJ19" s="53"/>
      <c r="AK19" s="53"/>
      <c r="AL19" s="53"/>
    </row>
    <row r="20" spans="1:91" ht="15" customHeight="1">
      <c r="A20" s="53" t="s">
        <v>14</v>
      </c>
      <c r="B20" s="53"/>
      <c r="C20" s="53"/>
      <c r="D20" s="53"/>
      <c r="E20" s="53"/>
      <c r="F20" s="53"/>
      <c r="G20" s="53"/>
      <c r="H20" s="53"/>
      <c r="I20" s="53"/>
      <c r="J20" s="53"/>
      <c r="K20" s="53"/>
      <c r="L20" s="53"/>
      <c r="M20" s="53"/>
      <c r="N20" s="53"/>
      <c r="O20" s="53"/>
      <c r="P20" s="53"/>
      <c r="Q20" s="53"/>
      <c r="R20" s="53"/>
      <c r="S20" s="53"/>
      <c r="T20" s="53"/>
      <c r="U20" s="53"/>
      <c r="V20" s="53"/>
      <c r="W20" s="53"/>
      <c r="X20" s="53"/>
      <c r="Y20" s="53"/>
      <c r="Z20" s="53"/>
      <c r="AA20" s="53"/>
      <c r="AB20" s="53"/>
      <c r="AC20" s="53"/>
      <c r="AD20" s="53"/>
      <c r="AE20" s="53"/>
      <c r="AF20" s="53"/>
      <c r="AG20" s="53"/>
      <c r="AH20" s="53"/>
      <c r="AI20" s="53"/>
      <c r="AJ20" s="53"/>
      <c r="AK20" s="53"/>
      <c r="AL20" s="53"/>
    </row>
    <row r="21" spans="1:91" ht="15" customHeight="1">
      <c r="A21" s="60" t="s">
        <v>29</v>
      </c>
      <c r="B21" s="60"/>
      <c r="C21" s="60"/>
      <c r="D21" s="60"/>
      <c r="E21" s="60"/>
      <c r="F21" s="60"/>
      <c r="G21" s="60"/>
      <c r="H21" s="60"/>
      <c r="I21" s="60"/>
      <c r="J21" s="60"/>
      <c r="K21" s="60"/>
      <c r="L21" s="60"/>
      <c r="M21" s="60"/>
      <c r="N21" s="60"/>
      <c r="O21" s="60"/>
      <c r="P21" s="60"/>
      <c r="Q21" s="60"/>
      <c r="R21" s="60"/>
      <c r="S21" s="60"/>
      <c r="T21" s="60"/>
      <c r="U21" s="60"/>
      <c r="V21" s="60"/>
      <c r="W21" s="60"/>
      <c r="X21" s="60"/>
      <c r="Y21" s="60"/>
      <c r="Z21" s="60"/>
      <c r="AA21" s="60"/>
      <c r="AB21" s="60"/>
      <c r="AC21" s="60"/>
      <c r="AD21" s="60"/>
      <c r="AE21" s="60"/>
      <c r="AF21" s="60"/>
      <c r="AG21" s="60"/>
      <c r="AH21" s="60"/>
      <c r="AI21" s="60"/>
      <c r="AJ21" s="60"/>
      <c r="AK21" s="60"/>
      <c r="AL21" s="60"/>
      <c r="AM21" s="60"/>
      <c r="AN21" s="60"/>
      <c r="AO21" s="60"/>
      <c r="AP21" s="60"/>
      <c r="AQ21" s="60"/>
      <c r="AR21" s="60"/>
      <c r="AS21" s="60"/>
      <c r="AT21" s="60"/>
      <c r="AU21" s="60"/>
      <c r="AV21" s="60"/>
      <c r="AW21" s="60"/>
      <c r="AX21" s="60"/>
      <c r="AY21" s="60"/>
      <c r="AZ21" s="60"/>
      <c r="BA21" s="60"/>
      <c r="BB21" s="60"/>
      <c r="BC21" s="60"/>
      <c r="BD21" s="60"/>
      <c r="BE21" s="60"/>
      <c r="BF21" s="60"/>
      <c r="BG21" s="60"/>
      <c r="BH21" s="60"/>
      <c r="BI21" s="60"/>
      <c r="BJ21" s="60"/>
      <c r="BK21" s="60"/>
      <c r="BL21" s="60"/>
      <c r="BM21" s="60"/>
      <c r="BN21" s="60"/>
      <c r="BO21" s="60"/>
      <c r="BP21" s="60"/>
      <c r="BQ21" s="60"/>
      <c r="BR21" s="60"/>
      <c r="BS21" s="60"/>
      <c r="BT21" s="60"/>
      <c r="BU21" s="60"/>
      <c r="BV21" s="60"/>
      <c r="BW21" s="60"/>
      <c r="BX21" s="60"/>
      <c r="BY21" s="60"/>
      <c r="BZ21" s="60"/>
      <c r="CA21" s="60"/>
      <c r="CB21" s="60"/>
      <c r="CC21" s="60"/>
      <c r="CD21" s="60"/>
      <c r="CE21" s="60"/>
      <c r="CF21" s="60"/>
      <c r="CG21" s="60"/>
      <c r="CH21" s="60"/>
      <c r="CI21" s="60"/>
      <c r="CJ21" s="60"/>
      <c r="CK21" s="60"/>
      <c r="CL21" s="60"/>
      <c r="CM21" s="60"/>
    </row>
    <row r="22" spans="1:91" ht="15" customHeight="1">
      <c r="A22" s="61" t="s">
        <v>35</v>
      </c>
      <c r="B22" s="61"/>
      <c r="C22" s="61"/>
      <c r="D22" s="61"/>
      <c r="E22" s="61"/>
      <c r="F22" s="61"/>
      <c r="G22" s="61"/>
      <c r="H22" s="61"/>
      <c r="I22" s="61"/>
      <c r="J22" s="61"/>
      <c r="K22" s="61"/>
      <c r="L22" s="61"/>
      <c r="M22" s="54"/>
      <c r="N22" s="54"/>
      <c r="O22" s="54"/>
      <c r="P22" s="54"/>
      <c r="Q22" s="54"/>
      <c r="R22" s="54"/>
      <c r="S22" s="54"/>
      <c r="T22" s="54"/>
      <c r="U22" s="54"/>
      <c r="V22" s="54"/>
      <c r="W22" s="54"/>
      <c r="X22" s="54"/>
      <c r="Y22" s="54"/>
      <c r="Z22" s="54"/>
      <c r="AA22" s="54"/>
      <c r="AB22" s="54"/>
      <c r="AC22" s="54"/>
      <c r="AD22" s="54"/>
      <c r="AE22" s="54"/>
      <c r="AF22" s="54"/>
      <c r="AG22" s="54"/>
      <c r="AH22" s="54"/>
      <c r="AI22" s="54"/>
      <c r="AJ22" s="54"/>
      <c r="AK22" s="54"/>
      <c r="AL22" s="54"/>
      <c r="AM22" s="54"/>
      <c r="AN22" s="54"/>
      <c r="AO22" s="54"/>
      <c r="AP22" s="54"/>
      <c r="AQ22" s="54"/>
      <c r="AR22" s="54"/>
      <c r="AS22" s="54"/>
      <c r="AT22" s="54"/>
      <c r="AU22" s="54"/>
      <c r="AV22" s="54"/>
      <c r="AW22" s="54"/>
      <c r="AX22" s="54"/>
      <c r="AY22" s="54"/>
      <c r="AZ22" s="54"/>
      <c r="BA22" s="54"/>
      <c r="BB22" s="54"/>
      <c r="BC22" s="54"/>
      <c r="BD22" s="54"/>
      <c r="BE22" s="54"/>
      <c r="BF22" s="54"/>
      <c r="BG22" s="54"/>
      <c r="BH22" s="54"/>
      <c r="BI22" s="54"/>
      <c r="BJ22" s="54"/>
      <c r="BK22" s="54"/>
      <c r="BL22" s="54"/>
      <c r="BM22" s="54"/>
      <c r="BN22" s="54"/>
      <c r="BO22" s="54"/>
      <c r="BP22" s="54"/>
      <c r="BQ22" s="54"/>
      <c r="BR22" s="54"/>
      <c r="BS22" s="54"/>
      <c r="BT22" s="54"/>
      <c r="BU22" s="54"/>
      <c r="BV22" s="54"/>
      <c r="BW22" s="54"/>
      <c r="BX22" s="54"/>
      <c r="BY22" s="54"/>
      <c r="BZ22" s="54"/>
      <c r="CA22" s="54"/>
      <c r="CB22" s="54"/>
      <c r="CC22" s="54"/>
      <c r="CD22" s="54"/>
      <c r="CE22" s="54"/>
      <c r="CF22" s="54"/>
      <c r="CG22" s="54"/>
      <c r="CH22" s="54"/>
      <c r="CI22" s="54"/>
      <c r="CJ22" s="54"/>
      <c r="CK22" s="54"/>
      <c r="CL22" s="54"/>
      <c r="CM22" s="54"/>
    </row>
    <row r="23" spans="1:91" ht="15" customHeight="1">
      <c r="A23" s="20"/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</row>
    <row r="24" spans="1:91" s="5" customFormat="1" ht="15" customHeight="1">
      <c r="A24" s="14" t="s">
        <v>28</v>
      </c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</row>
    <row r="25" spans="1:91" ht="15" customHeight="1">
      <c r="A25" s="9" t="s">
        <v>32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</row>
    <row r="26" spans="1:91" ht="15" customHeight="1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</row>
    <row r="27" spans="1:91" ht="15" customHeight="1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</row>
    <row r="29" spans="1:91" ht="15" customHeight="1">
      <c r="B29" s="2"/>
      <c r="C29" s="3"/>
      <c r="D29" s="3"/>
      <c r="E29" s="3"/>
      <c r="F29" s="3"/>
      <c r="G29" s="3"/>
      <c r="H29" s="3"/>
      <c r="O29" s="3"/>
      <c r="P29" s="3"/>
    </row>
    <row r="30" spans="1:91" ht="24" customHeight="1">
      <c r="A30" s="6" t="s">
        <v>7</v>
      </c>
      <c r="D30" s="3"/>
      <c r="E30" s="3"/>
      <c r="F30" s="3"/>
      <c r="G30" s="3"/>
      <c r="H30" s="3"/>
      <c r="O30" s="3"/>
      <c r="P30" s="3"/>
    </row>
    <row r="31" spans="1:91" ht="15" customHeight="1">
      <c r="A31" s="7" t="s">
        <v>34</v>
      </c>
      <c r="B31" s="1"/>
      <c r="C31" s="1"/>
      <c r="D31" s="4"/>
      <c r="E31" s="4"/>
      <c r="F31" s="4"/>
      <c r="G31" s="4"/>
      <c r="H31" s="4"/>
      <c r="I31" s="1"/>
      <c r="L31" s="1"/>
      <c r="M31" s="1"/>
      <c r="N31" s="1"/>
      <c r="O31" s="4"/>
      <c r="P31" s="4"/>
      <c r="Q31" s="1"/>
    </row>
    <row r="32" spans="1:91" ht="13.9" customHeight="1"/>
    <row r="54" spans="1:17" s="5" customFormat="1" ht="15" customHeight="1">
      <c r="A54" s="55" t="s">
        <v>28</v>
      </c>
      <c r="B54" s="55"/>
      <c r="C54" s="55"/>
      <c r="D54" s="55"/>
      <c r="E54" s="55"/>
      <c r="F54" s="55"/>
      <c r="G54" s="55"/>
      <c r="H54" s="55"/>
      <c r="I54" s="55"/>
      <c r="J54" s="55"/>
      <c r="K54" s="55"/>
      <c r="L54" s="55"/>
      <c r="M54" s="55"/>
      <c r="N54" s="55"/>
      <c r="O54" s="55"/>
      <c r="P54" s="55"/>
      <c r="Q54" s="14"/>
    </row>
    <row r="55" spans="1:17" ht="15" customHeight="1">
      <c r="A55" s="9" t="s">
        <v>32</v>
      </c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</row>
    <row r="56" spans="1:17" ht="15" customHeight="1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</row>
    <row r="59" spans="1:17" ht="15" customHeight="1"/>
    <row r="60" spans="1:17" ht="24" customHeight="1">
      <c r="A60" s="6" t="s">
        <v>10</v>
      </c>
    </row>
    <row r="61" spans="1:17" ht="15" customHeight="1">
      <c r="A61" s="7" t="s">
        <v>33</v>
      </c>
    </row>
    <row r="86" spans="1:17" ht="15" customHeight="1"/>
    <row r="87" spans="1:17" ht="15" customHeight="1"/>
    <row r="88" spans="1:17" s="5" customFormat="1" ht="15" customHeight="1">
      <c r="A88" s="55" t="s">
        <v>28</v>
      </c>
      <c r="B88" s="55"/>
      <c r="C88" s="55"/>
      <c r="D88" s="55"/>
      <c r="E88" s="55"/>
      <c r="F88" s="55"/>
      <c r="G88" s="55"/>
      <c r="H88" s="55"/>
      <c r="I88" s="55"/>
      <c r="J88" s="55"/>
      <c r="K88" s="55"/>
      <c r="L88" s="55"/>
      <c r="M88" s="55"/>
      <c r="N88" s="55"/>
      <c r="O88" s="55"/>
      <c r="P88" s="55"/>
      <c r="Q88" s="14"/>
    </row>
    <row r="89" spans="1:17" ht="15" customHeight="1">
      <c r="A89" s="9" t="s">
        <v>32</v>
      </c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</row>
  </sheetData>
  <mergeCells count="9">
    <mergeCell ref="A54:P54"/>
    <mergeCell ref="A88:P88"/>
    <mergeCell ref="A2:O2"/>
    <mergeCell ref="B5:E5"/>
    <mergeCell ref="G5:J5"/>
    <mergeCell ref="L5:O5"/>
    <mergeCell ref="A3:O3"/>
    <mergeCell ref="A21:CM21"/>
    <mergeCell ref="A22:L22"/>
  </mergeCells>
  <printOptions horizontalCentered="1"/>
  <pageMargins left="0.25" right="0.25" top="0.75" bottom="0.75" header="0.3" footer="0.3"/>
  <pageSetup scale="90" orientation="landscape" r:id="rId1"/>
  <rowBreaks count="2" manualBreakCount="2">
    <brk id="28" max="16383" man="1"/>
    <brk id="58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42"/>
  <sheetViews>
    <sheetView workbookViewId="0">
      <selection activeCell="A40" sqref="A40"/>
    </sheetView>
  </sheetViews>
  <sheetFormatPr defaultRowHeight="12.75"/>
  <cols>
    <col min="1" max="1" width="33" bestFit="1" customWidth="1"/>
  </cols>
  <sheetData>
    <row r="1" spans="1:3" ht="21" customHeight="1">
      <c r="A1" s="11"/>
      <c r="B1" s="57" t="s">
        <v>22</v>
      </c>
      <c r="C1" s="57"/>
    </row>
    <row r="2" spans="1:3">
      <c r="A2" s="13"/>
      <c r="B2" s="33" t="s">
        <v>2</v>
      </c>
      <c r="C2" s="33" t="s">
        <v>3</v>
      </c>
    </row>
    <row r="3" spans="1:3">
      <c r="A3" s="22" t="s">
        <v>8</v>
      </c>
      <c r="B3" s="30">
        <v>1506</v>
      </c>
      <c r="C3" s="30">
        <v>2153</v>
      </c>
    </row>
    <row r="4" spans="1:3">
      <c r="A4" s="21" t="s">
        <v>4</v>
      </c>
      <c r="B4" s="27">
        <v>3048</v>
      </c>
      <c r="C4" s="27">
        <v>1674</v>
      </c>
    </row>
    <row r="5" spans="1:3">
      <c r="A5" s="22" t="s">
        <v>5</v>
      </c>
      <c r="B5" s="30">
        <v>700</v>
      </c>
      <c r="C5" s="30">
        <v>1260</v>
      </c>
    </row>
    <row r="6" spans="1:3">
      <c r="A6" s="21" t="s">
        <v>6</v>
      </c>
      <c r="B6" s="27">
        <v>5687</v>
      </c>
      <c r="C6" s="27">
        <v>1291</v>
      </c>
    </row>
    <row r="7" spans="1:3">
      <c r="A7" s="22" t="s">
        <v>27</v>
      </c>
      <c r="B7" s="30">
        <v>671</v>
      </c>
      <c r="C7" s="30">
        <v>2156</v>
      </c>
    </row>
    <row r="8" spans="1:3">
      <c r="A8" s="21" t="s">
        <v>9</v>
      </c>
      <c r="B8" s="27">
        <v>2425</v>
      </c>
      <c r="C8" s="27">
        <v>2880</v>
      </c>
    </row>
    <row r="9" spans="1:3">
      <c r="A9" s="21" t="s">
        <v>24</v>
      </c>
      <c r="B9" s="27">
        <v>82</v>
      </c>
      <c r="C9" s="27">
        <v>95</v>
      </c>
    </row>
    <row r="10" spans="1:3">
      <c r="A10" s="22" t="s">
        <v>21</v>
      </c>
      <c r="B10" s="39" t="s">
        <v>18</v>
      </c>
      <c r="C10" s="39" t="s">
        <v>18</v>
      </c>
    </row>
    <row r="11" spans="1:3">
      <c r="A11" s="31" t="s">
        <v>12</v>
      </c>
      <c r="B11" s="40" t="s">
        <v>18</v>
      </c>
      <c r="C11" s="40" t="s">
        <v>18</v>
      </c>
    </row>
    <row r="12" spans="1:3">
      <c r="A12" s="22" t="s">
        <v>0</v>
      </c>
      <c r="B12" s="36">
        <f>SUM(B3:B9)</f>
        <v>14119</v>
      </c>
      <c r="C12" s="36">
        <f>SUM(C3:C9)</f>
        <v>11509</v>
      </c>
    </row>
    <row r="13" spans="1:3" ht="12.75" customHeight="1"/>
    <row r="14" spans="1:3" ht="12.75" customHeight="1"/>
    <row r="15" spans="1:3" ht="12.75" customHeight="1"/>
    <row r="16" spans="1:3" ht="12.75" customHeight="1"/>
    <row r="17" spans="1:3" ht="24" customHeight="1">
      <c r="A17" s="11"/>
      <c r="B17" s="58" t="s">
        <v>23</v>
      </c>
      <c r="C17" s="58"/>
    </row>
    <row r="18" spans="1:3">
      <c r="A18" s="13"/>
      <c r="B18" s="33" t="s">
        <v>2</v>
      </c>
      <c r="C18" s="33" t="s">
        <v>3</v>
      </c>
    </row>
    <row r="19" spans="1:3">
      <c r="A19" s="22" t="s">
        <v>8</v>
      </c>
      <c r="B19" s="30">
        <v>280</v>
      </c>
      <c r="C19" s="30">
        <v>312</v>
      </c>
    </row>
    <row r="20" spans="1:3">
      <c r="A20" s="21" t="s">
        <v>4</v>
      </c>
      <c r="B20" s="27">
        <v>287</v>
      </c>
      <c r="C20" s="27">
        <v>187</v>
      </c>
    </row>
    <row r="21" spans="1:3">
      <c r="A21" s="22" t="s">
        <v>5</v>
      </c>
      <c r="B21" s="30">
        <v>59</v>
      </c>
      <c r="C21" s="30">
        <v>110</v>
      </c>
    </row>
    <row r="22" spans="1:3">
      <c r="A22" s="21" t="s">
        <v>6</v>
      </c>
      <c r="B22" s="27">
        <v>862</v>
      </c>
      <c r="C22" s="27">
        <v>387</v>
      </c>
    </row>
    <row r="23" spans="1:3">
      <c r="A23" s="22" t="s">
        <v>27</v>
      </c>
      <c r="B23" s="30">
        <v>127</v>
      </c>
      <c r="C23" s="30">
        <v>320</v>
      </c>
    </row>
    <row r="24" spans="1:3">
      <c r="A24" s="21" t="s">
        <v>9</v>
      </c>
      <c r="B24" s="27">
        <v>628</v>
      </c>
      <c r="C24" s="27">
        <v>430</v>
      </c>
    </row>
    <row r="25" spans="1:3">
      <c r="A25" s="22" t="s">
        <v>21</v>
      </c>
      <c r="B25" s="30">
        <v>55</v>
      </c>
      <c r="C25" s="30">
        <v>75</v>
      </c>
    </row>
    <row r="26" spans="1:3">
      <c r="A26" s="21" t="s">
        <v>24</v>
      </c>
      <c r="B26" s="51">
        <v>11</v>
      </c>
      <c r="C26" s="51">
        <v>16</v>
      </c>
    </row>
    <row r="27" spans="1:3">
      <c r="A27" s="31" t="s">
        <v>30</v>
      </c>
      <c r="B27" s="50">
        <v>10</v>
      </c>
      <c r="C27" s="50">
        <v>14</v>
      </c>
    </row>
    <row r="28" spans="1:3">
      <c r="A28" s="22" t="s">
        <v>0</v>
      </c>
      <c r="B28" s="36">
        <f>SUM(B19:B27)</f>
        <v>2319</v>
      </c>
      <c r="C28" s="36">
        <f>SUM(C19:C27)</f>
        <v>1851</v>
      </c>
    </row>
    <row r="29" spans="1:3" ht="12.75" customHeight="1"/>
    <row r="30" spans="1:3" ht="12.75" customHeight="1"/>
    <row r="31" spans="1:3" ht="12.75" customHeight="1"/>
    <row r="32" spans="1:3" ht="12.75" customHeight="1"/>
    <row r="33" spans="1:3" ht="12.75" customHeight="1">
      <c r="A33" s="11"/>
      <c r="B33" s="57" t="s">
        <v>22</v>
      </c>
      <c r="C33" s="57"/>
    </row>
    <row r="34" spans="1:3">
      <c r="A34" s="13"/>
      <c r="B34" s="33" t="s">
        <v>2</v>
      </c>
      <c r="C34" s="33" t="s">
        <v>3</v>
      </c>
    </row>
    <row r="35" spans="1:3" ht="12.75" customHeight="1">
      <c r="A35" s="22" t="s">
        <v>8</v>
      </c>
      <c r="B35" s="30">
        <v>1506</v>
      </c>
      <c r="C35" s="30">
        <v>2153</v>
      </c>
    </row>
    <row r="36" spans="1:3">
      <c r="A36" s="21" t="s">
        <v>4</v>
      </c>
      <c r="B36" s="27">
        <v>3048</v>
      </c>
      <c r="C36" s="27">
        <v>1674</v>
      </c>
    </row>
    <row r="37" spans="1:3">
      <c r="A37" s="22" t="s">
        <v>5</v>
      </c>
      <c r="B37" s="30">
        <v>700</v>
      </c>
      <c r="C37" s="30">
        <v>1260</v>
      </c>
    </row>
    <row r="38" spans="1:3">
      <c r="A38" s="21" t="s">
        <v>6</v>
      </c>
      <c r="B38" s="27">
        <v>5687</v>
      </c>
      <c r="C38" s="27">
        <v>1291</v>
      </c>
    </row>
    <row r="39" spans="1:3">
      <c r="A39" s="22" t="s">
        <v>27</v>
      </c>
      <c r="B39" s="30">
        <v>671</v>
      </c>
      <c r="C39" s="30">
        <v>2156</v>
      </c>
    </row>
    <row r="40" spans="1:3">
      <c r="A40" s="21" t="s">
        <v>9</v>
      </c>
      <c r="B40" s="27">
        <v>2425</v>
      </c>
      <c r="C40" s="27">
        <v>2880</v>
      </c>
    </row>
    <row r="41" spans="1:3">
      <c r="A41" s="22" t="s">
        <v>24</v>
      </c>
      <c r="B41" s="27">
        <v>82</v>
      </c>
      <c r="C41" s="27">
        <v>95</v>
      </c>
    </row>
    <row r="42" spans="1:3" ht="12.75" customHeight="1">
      <c r="B42" s="40" t="s">
        <v>18</v>
      </c>
      <c r="C42" s="40" t="s">
        <v>18</v>
      </c>
    </row>
  </sheetData>
  <mergeCells count="3">
    <mergeCell ref="B1:C1"/>
    <mergeCell ref="B17:C17"/>
    <mergeCell ref="B33:C3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Enrollment by Gender &amp; College</vt:lpstr>
      <vt:lpstr>Data for Charts</vt:lpstr>
      <vt:lpstr>'Enrollment by Gender &amp; College'!Print_Area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Degraff, Amanda [I RES]</dc:creator>
  <cp:lastModifiedBy>Andringa, Chris [I RES]</cp:lastModifiedBy>
  <cp:lastPrinted>2021-07-27T20:57:45Z</cp:lastPrinted>
  <dcterms:created xsi:type="dcterms:W3CDTF">1999-11-29T21:12:46Z</dcterms:created>
  <dcterms:modified xsi:type="dcterms:W3CDTF">2024-10-31T15:05:46Z</dcterms:modified>
</cp:coreProperties>
</file>