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ate1904="1"/>
  <mc:AlternateContent xmlns:mc="http://schemas.openxmlformats.org/markup-compatibility/2006">
    <mc:Choice Requires="x15">
      <x15ac:absPath xmlns:x15ac="http://schemas.microsoft.com/office/spreadsheetml/2010/11/ac" url="H:\IR Staff\Fact Book\Fact Book Pages 2024-25\__Ready to Post\"/>
    </mc:Choice>
  </mc:AlternateContent>
  <xr:revisionPtr revIDLastSave="0" documentId="13_ncr:1_{500FF5EA-2CFD-4CE9-87AE-77A424DFD919}" xr6:coauthVersionLast="47" xr6:coauthVersionMax="47" xr10:uidLastSave="{00000000-0000-0000-0000-000000000000}"/>
  <bookViews>
    <workbookView xWindow="30375" yWindow="390" windowWidth="21600" windowHeight="16860" xr2:uid="{00000000-000D-0000-FFFF-FFFF00000000}"/>
  </bookViews>
  <sheets>
    <sheet name="Expenditures Transfers Function" sheetId="2" r:id="rId1"/>
    <sheet name="Data for Chart" sheetId="3" state="hidden" r:id="rId2"/>
  </sheets>
  <definedNames>
    <definedName name="_xlnm.Print_Area" localSheetId="0">'Expenditures Transfers Function'!$A$1:$DD$64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Z18" i="2" l="1"/>
  <c r="DA16" i="2" s="1"/>
  <c r="DA17" i="2"/>
  <c r="CZ17" i="2"/>
  <c r="CW17" i="2"/>
  <c r="DA9" i="2" l="1"/>
  <c r="DA10" i="2"/>
  <c r="DA11" i="2"/>
  <c r="DA12" i="2"/>
  <c r="DA13" i="2"/>
  <c r="DA14" i="2"/>
  <c r="DA15" i="2"/>
  <c r="CW18" i="2"/>
  <c r="CX10" i="2" s="1"/>
  <c r="CX11" i="2"/>
  <c r="CX12" i="2"/>
  <c r="CX15" i="2"/>
  <c r="CX13" i="2"/>
  <c r="CX14" i="2"/>
  <c r="CX16" i="2"/>
  <c r="CX9" i="2"/>
  <c r="DC17" i="2"/>
  <c r="CT17" i="2"/>
  <c r="CX17" i="2" l="1"/>
  <c r="CT18" i="2"/>
  <c r="CU16" i="2" l="1"/>
  <c r="CU15" i="2"/>
  <c r="CU14" i="2"/>
  <c r="CU13" i="2"/>
  <c r="CU12" i="2"/>
  <c r="CU11" i="2"/>
  <c r="CU10" i="2"/>
  <c r="CU9" i="2"/>
  <c r="CU17" i="2"/>
  <c r="CQ18" i="2"/>
  <c r="CR17" i="2" s="1"/>
  <c r="CR13" i="2" l="1"/>
  <c r="CR14" i="2"/>
  <c r="CR12" i="2"/>
  <c r="CR15" i="2"/>
  <c r="CR10" i="2"/>
  <c r="CR16" i="2"/>
  <c r="CR11" i="2"/>
  <c r="CR9" i="2"/>
  <c r="DC18" i="2" l="1"/>
  <c r="DD16" i="2" s="1"/>
  <c r="CN18" i="2"/>
  <c r="CO17" i="2" s="1"/>
  <c r="CK18" i="2"/>
  <c r="CL12" i="2" s="1"/>
  <c r="CL16" i="2"/>
  <c r="CH18" i="2"/>
  <c r="CI12" i="2" s="1"/>
  <c r="CI11" i="2"/>
  <c r="CI9" i="2"/>
  <c r="CE17" i="2"/>
  <c r="CE18" i="2" s="1"/>
  <c r="B17" i="2"/>
  <c r="B18" i="2" s="1"/>
  <c r="E17" i="2"/>
  <c r="E18" i="2" s="1"/>
  <c r="F13" i="2" s="1"/>
  <c r="H17" i="2"/>
  <c r="H18" i="2" s="1"/>
  <c r="K17" i="2"/>
  <c r="K18" i="2"/>
  <c r="L12" i="2" s="1"/>
  <c r="N17" i="2"/>
  <c r="Q17" i="2"/>
  <c r="Q18" i="2" s="1"/>
  <c r="T17" i="2"/>
  <c r="T18" i="2" s="1"/>
  <c r="W17" i="2"/>
  <c r="W18" i="2" s="1"/>
  <c r="Z17" i="2"/>
  <c r="AC17" i="2"/>
  <c r="AC18" i="2" s="1"/>
  <c r="AF17" i="2"/>
  <c r="AF18" i="2" s="1"/>
  <c r="AI17" i="2"/>
  <c r="AI18" i="2"/>
  <c r="AJ12" i="2" s="1"/>
  <c r="AL17" i="2"/>
  <c r="AO17" i="2"/>
  <c r="AO18" i="2" s="1"/>
  <c r="AR17" i="2"/>
  <c r="AR18" i="2" s="1"/>
  <c r="AU17" i="2"/>
  <c r="AU18" i="2"/>
  <c r="AV12" i="2" s="1"/>
  <c r="AX17" i="2"/>
  <c r="BA17" i="2"/>
  <c r="BA18" i="2"/>
  <c r="BB25" i="2" s="1"/>
  <c r="BD17" i="2"/>
  <c r="BD18" i="2" s="1"/>
  <c r="BY17" i="2"/>
  <c r="BY18" i="2"/>
  <c r="BZ13" i="2" s="1"/>
  <c r="CB17" i="2"/>
  <c r="BV17" i="2"/>
  <c r="BV18" i="2" s="1"/>
  <c r="BS17" i="2"/>
  <c r="BS18" i="2"/>
  <c r="BT12" i="2" s="1"/>
  <c r="BP17" i="2"/>
  <c r="BP18" i="2" s="1"/>
  <c r="BM17" i="2"/>
  <c r="BM18" i="2"/>
  <c r="BN9" i="2" s="1"/>
  <c r="BJ17" i="2"/>
  <c r="BJ18" i="2" s="1"/>
  <c r="BG17" i="2"/>
  <c r="BG18" i="2"/>
  <c r="BH13" i="2" s="1"/>
  <c r="CI16" i="2"/>
  <c r="CI17" i="2"/>
  <c r="CI10" i="2"/>
  <c r="AJ16" i="2"/>
  <c r="AJ13" i="2"/>
  <c r="AJ17" i="2"/>
  <c r="AJ9" i="2"/>
  <c r="AD14" i="2" l="1"/>
  <c r="AD11" i="2"/>
  <c r="AD15" i="2"/>
  <c r="AD25" i="2"/>
  <c r="BQ16" i="2"/>
  <c r="BQ15" i="2"/>
  <c r="BZ17" i="2"/>
  <c r="L17" i="2"/>
  <c r="F17" i="2"/>
  <c r="BH17" i="2"/>
  <c r="L23" i="2"/>
  <c r="CO11" i="2"/>
  <c r="BZ14" i="2"/>
  <c r="AJ23" i="2"/>
  <c r="CO14" i="2"/>
  <c r="L25" i="2"/>
  <c r="BB9" i="2"/>
  <c r="BB24" i="2"/>
  <c r="AV11" i="2"/>
  <c r="AV23" i="2"/>
  <c r="AJ10" i="2"/>
  <c r="CI15" i="2"/>
  <c r="BZ9" i="2"/>
  <c r="CO15" i="2"/>
  <c r="L13" i="2"/>
  <c r="L9" i="2"/>
  <c r="L15" i="2"/>
  <c r="L24" i="2"/>
  <c r="F11" i="2"/>
  <c r="CO10" i="2"/>
  <c r="BZ10" i="2"/>
  <c r="CO12" i="2"/>
  <c r="CI14" i="2"/>
  <c r="BZ15" i="2"/>
  <c r="AJ14" i="2"/>
  <c r="CI13" i="2"/>
  <c r="AJ15" i="2"/>
  <c r="AP10" i="2"/>
  <c r="AP16" i="2"/>
  <c r="AP15" i="2"/>
  <c r="AP17" i="2"/>
  <c r="AP24" i="2"/>
  <c r="AP23" i="2"/>
  <c r="R11" i="2"/>
  <c r="R10" i="2"/>
  <c r="R24" i="2"/>
  <c r="R16" i="2"/>
  <c r="R23" i="2"/>
  <c r="X24" i="2"/>
  <c r="X13" i="2"/>
  <c r="X25" i="2"/>
  <c r="X14" i="2"/>
  <c r="X16" i="2"/>
  <c r="X15" i="2"/>
  <c r="X11" i="2"/>
  <c r="X23" i="2"/>
  <c r="X12" i="2"/>
  <c r="X22" i="2"/>
  <c r="X10" i="2"/>
  <c r="X9" i="2"/>
  <c r="AV14" i="2"/>
  <c r="AV9" i="2"/>
  <c r="BH10" i="2"/>
  <c r="AV10" i="2"/>
  <c r="AV16" i="2"/>
  <c r="AJ24" i="2"/>
  <c r="AJ11" i="2"/>
  <c r="AD13" i="2"/>
  <c r="R17" i="2"/>
  <c r="L11" i="2"/>
  <c r="L16" i="2"/>
  <c r="BH12" i="2"/>
  <c r="BZ16" i="2"/>
  <c r="BH11" i="2"/>
  <c r="AV13" i="2"/>
  <c r="BH14" i="2"/>
  <c r="BB12" i="2"/>
  <c r="F24" i="2"/>
  <c r="BH9" i="2"/>
  <c r="BB23" i="2"/>
  <c r="AV24" i="2"/>
  <c r="AJ25" i="2"/>
  <c r="AJ22" i="2"/>
  <c r="L10" i="2"/>
  <c r="L14" i="2"/>
  <c r="BH16" i="2"/>
  <c r="BT9" i="2"/>
  <c r="BZ12" i="2"/>
  <c r="CO13" i="2"/>
  <c r="AV25" i="2"/>
  <c r="AV15" i="2"/>
  <c r="BZ11" i="2"/>
  <c r="BB14" i="2"/>
  <c r="AV22" i="2"/>
  <c r="AD12" i="2"/>
  <c r="X17" i="2"/>
  <c r="L22" i="2"/>
  <c r="BH15" i="2"/>
  <c r="BT13" i="2"/>
  <c r="CL17" i="2"/>
  <c r="AV17" i="2"/>
  <c r="U14" i="2"/>
  <c r="U13" i="2"/>
  <c r="U15" i="2"/>
  <c r="U23" i="2"/>
  <c r="U22" i="2"/>
  <c r="U12" i="2"/>
  <c r="U9" i="2"/>
  <c r="U11" i="2"/>
  <c r="U24" i="2"/>
  <c r="U10" i="2"/>
  <c r="U16" i="2"/>
  <c r="U25" i="2"/>
  <c r="BK15" i="2"/>
  <c r="BK14" i="2"/>
  <c r="BK17" i="2"/>
  <c r="BK11" i="2"/>
  <c r="BK16" i="2"/>
  <c r="BK12" i="2"/>
  <c r="BK13" i="2"/>
  <c r="BK9" i="2"/>
  <c r="BK10" i="2"/>
  <c r="AG22" i="2"/>
  <c r="AG10" i="2"/>
  <c r="AG16" i="2"/>
  <c r="AG25" i="2"/>
  <c r="AG23" i="2"/>
  <c r="AG12" i="2"/>
  <c r="AG24" i="2"/>
  <c r="AG14" i="2"/>
  <c r="AG11" i="2"/>
  <c r="AG9" i="2"/>
  <c r="AG13" i="2"/>
  <c r="AG15" i="2"/>
  <c r="CF13" i="2"/>
  <c r="CF14" i="2"/>
  <c r="CF12" i="2"/>
  <c r="CF11" i="2"/>
  <c r="CF9" i="2"/>
  <c r="CF17" i="2"/>
  <c r="CF10" i="2"/>
  <c r="CF16" i="2"/>
  <c r="CF15" i="2"/>
  <c r="BW13" i="2"/>
  <c r="BW10" i="2"/>
  <c r="BW12" i="2"/>
  <c r="BW11" i="2"/>
  <c r="BW14" i="2"/>
  <c r="BW9" i="2"/>
  <c r="BW16" i="2"/>
  <c r="BW15" i="2"/>
  <c r="C12" i="2"/>
  <c r="C17" i="2"/>
  <c r="C9" i="2"/>
  <c r="C11" i="2"/>
  <c r="C10" i="2"/>
  <c r="C13" i="2"/>
  <c r="C14" i="2"/>
  <c r="C24" i="2"/>
  <c r="C22" i="2"/>
  <c r="C15" i="2"/>
  <c r="C16" i="2"/>
  <c r="AS12" i="2"/>
  <c r="AS24" i="2"/>
  <c r="AS9" i="2"/>
  <c r="AS11" i="2"/>
  <c r="AS25" i="2"/>
  <c r="AS10" i="2"/>
  <c r="AS16" i="2"/>
  <c r="AS14" i="2"/>
  <c r="AS23" i="2"/>
  <c r="AS22" i="2"/>
  <c r="AS15" i="2"/>
  <c r="AS13" i="2"/>
  <c r="BE15" i="2"/>
  <c r="BE14" i="2"/>
  <c r="BE16" i="2"/>
  <c r="BE23" i="2"/>
  <c r="BE22" i="2"/>
  <c r="BE24" i="2"/>
  <c r="BE25" i="2"/>
  <c r="BE13" i="2"/>
  <c r="BE9" i="2"/>
  <c r="BE11" i="2"/>
  <c r="BE10" i="2"/>
  <c r="BE12" i="2"/>
  <c r="I13" i="2"/>
  <c r="I10" i="2"/>
  <c r="I25" i="2"/>
  <c r="I14" i="2"/>
  <c r="I24" i="2"/>
  <c r="I17" i="2"/>
  <c r="I11" i="2"/>
  <c r="I16" i="2"/>
  <c r="I22" i="2"/>
  <c r="I23" i="2"/>
  <c r="I15" i="2"/>
  <c r="I12" i="2"/>
  <c r="I9" i="2"/>
  <c r="BQ10" i="2"/>
  <c r="BN15" i="2"/>
  <c r="CL10" i="2"/>
  <c r="BQ12" i="2"/>
  <c r="BB17" i="2"/>
  <c r="AP13" i="2"/>
  <c r="AP12" i="2"/>
  <c r="AD16" i="2"/>
  <c r="R25" i="2"/>
  <c r="R9" i="2"/>
  <c r="F14" i="2"/>
  <c r="BN14" i="2"/>
  <c r="BT15" i="2"/>
  <c r="CL14" i="2"/>
  <c r="BT14" i="2"/>
  <c r="BQ17" i="2"/>
  <c r="BB15" i="2"/>
  <c r="AP11" i="2"/>
  <c r="AP25" i="2"/>
  <c r="AG17" i="2"/>
  <c r="AD24" i="2"/>
  <c r="R15" i="2"/>
  <c r="R12" i="2"/>
  <c r="F10" i="2"/>
  <c r="BN13" i="2"/>
  <c r="BT17" i="2"/>
  <c r="BT16" i="2"/>
  <c r="CB18" i="2"/>
  <c r="CC17" i="2" s="1"/>
  <c r="AX18" i="2"/>
  <c r="AY17" i="2" s="1"/>
  <c r="AL18" i="2"/>
  <c r="AM17" i="2" s="1"/>
  <c r="Z18" i="2"/>
  <c r="AA17" i="2" s="1"/>
  <c r="N18" i="2"/>
  <c r="CL13" i="2"/>
  <c r="CL9" i="2"/>
  <c r="BQ13" i="2"/>
  <c r="BE17" i="2"/>
  <c r="BQ14" i="2"/>
  <c r="BB10" i="2"/>
  <c r="BB22" i="2"/>
  <c r="AP14" i="2"/>
  <c r="AP9" i="2"/>
  <c r="AD23" i="2"/>
  <c r="AD17" i="2"/>
  <c r="R22" i="2"/>
  <c r="R13" i="2"/>
  <c r="F15" i="2"/>
  <c r="F16" i="2"/>
  <c r="BN11" i="2"/>
  <c r="BN16" i="2"/>
  <c r="BT10" i="2"/>
  <c r="CL11" i="2"/>
  <c r="CO16" i="2"/>
  <c r="BQ9" i="2"/>
  <c r="BB13" i="2"/>
  <c r="BB16" i="2"/>
  <c r="AP22" i="2"/>
  <c r="AD22" i="2"/>
  <c r="AD9" i="2"/>
  <c r="R14" i="2"/>
  <c r="F9" i="2"/>
  <c r="F12" i="2"/>
  <c r="BN10" i="2"/>
  <c r="BT11" i="2"/>
  <c r="CL15" i="2"/>
  <c r="CO9" i="2"/>
  <c r="U17" i="2"/>
  <c r="BN12" i="2"/>
  <c r="BN17" i="2"/>
  <c r="BW17" i="2"/>
  <c r="BQ11" i="2"/>
  <c r="BB11" i="2"/>
  <c r="AS17" i="2"/>
  <c r="AD10" i="2"/>
  <c r="F22" i="2"/>
  <c r="DD9" i="2"/>
  <c r="DD10" i="2"/>
  <c r="DD11" i="2"/>
  <c r="DD12" i="2"/>
  <c r="DD17" i="2"/>
  <c r="DD13" i="2"/>
  <c r="DD14" i="2"/>
  <c r="DD15" i="2"/>
  <c r="O24" i="2" l="1"/>
  <c r="O15" i="2"/>
  <c r="O14" i="2"/>
  <c r="O13" i="2"/>
  <c r="O11" i="2"/>
  <c r="O16" i="2"/>
  <c r="O10" i="2"/>
  <c r="O22" i="2"/>
  <c r="O9" i="2"/>
  <c r="O12" i="2"/>
  <c r="O25" i="2"/>
  <c r="O23" i="2"/>
  <c r="AA15" i="2"/>
  <c r="AA16" i="2"/>
  <c r="AA12" i="2"/>
  <c r="AA13" i="2"/>
  <c r="AA11" i="2"/>
  <c r="AA14" i="2"/>
  <c r="AA22" i="2"/>
  <c r="AA23" i="2"/>
  <c r="AA24" i="2"/>
  <c r="AA9" i="2"/>
  <c r="AA25" i="2"/>
  <c r="AA10" i="2"/>
  <c r="AM25" i="2"/>
  <c r="AM12" i="2"/>
  <c r="AM15" i="2"/>
  <c r="AM14" i="2"/>
  <c r="AM22" i="2"/>
  <c r="AM13" i="2"/>
  <c r="AM24" i="2"/>
  <c r="AM9" i="2"/>
  <c r="AM23" i="2"/>
  <c r="AM10" i="2"/>
  <c r="AM16" i="2"/>
  <c r="AM11" i="2"/>
  <c r="O17" i="2"/>
  <c r="AY16" i="2"/>
  <c r="AY12" i="2"/>
  <c r="AY22" i="2"/>
  <c r="AY14" i="2"/>
  <c r="AY25" i="2"/>
  <c r="AY9" i="2"/>
  <c r="AY13" i="2"/>
  <c r="AY24" i="2"/>
  <c r="AY10" i="2"/>
  <c r="AY11" i="2"/>
  <c r="AY23" i="2"/>
  <c r="AY15" i="2"/>
  <c r="CC14" i="2"/>
  <c r="CC10" i="2"/>
  <c r="CC13" i="2"/>
  <c r="CC9" i="2"/>
  <c r="CC11" i="2"/>
  <c r="CC16" i="2"/>
  <c r="CC15" i="2"/>
  <c r="CC12" i="2"/>
</calcChain>
</file>

<file path=xl/sharedStrings.xml><?xml version="1.0" encoding="utf-8"?>
<sst xmlns="http://schemas.openxmlformats.org/spreadsheetml/2006/main" count="143" uniqueCount="64">
  <si>
    <t xml:space="preserve"> </t>
  </si>
  <si>
    <t xml:space="preserve"> Fiscal Year </t>
  </si>
  <si>
    <t>DOLLARS*</t>
  </si>
  <si>
    <t>%</t>
  </si>
  <si>
    <t>DOLLARS</t>
  </si>
  <si>
    <t xml:space="preserve">   Instruction</t>
  </si>
  <si>
    <t xml:space="preserve">   Research</t>
  </si>
  <si>
    <t xml:space="preserve">   Public Service</t>
  </si>
  <si>
    <t xml:space="preserve">   Academic Support</t>
  </si>
  <si>
    <t xml:space="preserve">   Student Services</t>
  </si>
  <si>
    <t xml:space="preserve">   Institutional Support</t>
  </si>
  <si>
    <t xml:space="preserve">   Operations and Maintenance</t>
  </si>
  <si>
    <t>Office of Institutional Research (Source: Office of Controller)</t>
  </si>
  <si>
    <t>–––1987-1988–––</t>
  </si>
  <si>
    <t>–––1999-2000–––</t>
  </si>
  <si>
    <t>–––1997-1998–––</t>
  </si>
  <si>
    <t>–––1996-1997–––</t>
  </si>
  <si>
    <t>–––1995-1996–––</t>
  </si>
  <si>
    <t>–––1988-1989–––</t>
  </si>
  <si>
    <t>–––1989-1990–––</t>
  </si>
  <si>
    <t>–––1990-1991–––</t>
  </si>
  <si>
    <t>–––1991-1992–––</t>
  </si>
  <si>
    <t>–––1992-1993–––</t>
  </si>
  <si>
    <t>–––1993-1994–––</t>
  </si>
  <si>
    <t>–––1994-1995––</t>
  </si>
  <si>
    <t>Expenditures and Transfers by Function (in thousands)</t>
  </si>
  <si>
    <t>Total</t>
  </si>
  <si>
    <t>–––2000-2001–––</t>
  </si>
  <si>
    <t>–––2001-2002–––</t>
  </si>
  <si>
    <t>Expenditures and Transfers</t>
  </si>
  <si>
    <t>–––2002-2003–––</t>
  </si>
  <si>
    <t xml:space="preserve">   Scholarship</t>
  </si>
  <si>
    <t>–––2003-2004–––</t>
  </si>
  <si>
    <t>–––2004-2005–––</t>
  </si>
  <si>
    <t>–––2005-2006–––</t>
  </si>
  <si>
    <t>–––2006-2007–––</t>
  </si>
  <si>
    <t>–––2007-2008–––</t>
  </si>
  <si>
    <t>–––2008-2009–––</t>
  </si>
  <si>
    <t>–––2009-2010–––</t>
  </si>
  <si>
    <t>–––2010-2011–––</t>
  </si>
  <si>
    <t>–––2011-2012–––</t>
  </si>
  <si>
    <t xml:space="preserve">   Other</t>
  </si>
  <si>
    <t>–––2012-2013––––</t>
  </si>
  <si>
    <t>––––2013-2014––––</t>
  </si>
  <si>
    <t>––––2014-2015––––</t>
  </si>
  <si>
    <t>––––2015-2016––––</t>
  </si>
  <si>
    <t>––––2016-2017––––</t>
  </si>
  <si>
    <t xml:space="preserve">    Auxiliary Enterprises</t>
  </si>
  <si>
    <t xml:space="preserve">    Independent Operations</t>
  </si>
  <si>
    <t>––––2017-2018––––</t>
  </si>
  <si>
    <r>
      <t xml:space="preserve">   Other</t>
    </r>
    <r>
      <rPr>
        <vertAlign val="superscript"/>
        <sz val="10"/>
        <rFont val="Univers 55"/>
      </rPr>
      <t>1</t>
    </r>
  </si>
  <si>
    <r>
      <rPr>
        <vertAlign val="superscript"/>
        <sz val="10"/>
        <rFont val="Univers 55"/>
      </rPr>
      <t>1</t>
    </r>
    <r>
      <rPr>
        <sz val="8"/>
        <rFont val="Univers 55"/>
      </rPr>
      <t>Other includes the following:</t>
    </r>
  </si>
  <si>
    <t xml:space="preserve">   Operations &amp; Maintenance</t>
  </si>
  <si>
    <t>––––2018-2019––––</t>
  </si>
  <si>
    <t>––––2020-2021––––</t>
  </si>
  <si>
    <t>––––2021-2022––––</t>
  </si>
  <si>
    <r>
      <t xml:space="preserve">    Mandatory Transfers Out (Educ. &amp; Gen.)</t>
    </r>
    <r>
      <rPr>
        <vertAlign val="superscript"/>
        <sz val="8"/>
        <rFont val="Univers 55"/>
      </rPr>
      <t>2</t>
    </r>
  </si>
  <si>
    <r>
      <t xml:space="preserve">    Non-Mandatory Transfers Out</t>
    </r>
    <r>
      <rPr>
        <vertAlign val="superscript"/>
        <sz val="8"/>
        <rFont val="Univers 55"/>
      </rPr>
      <t>2</t>
    </r>
  </si>
  <si>
    <r>
      <t>––––2019-2020</t>
    </r>
    <r>
      <rPr>
        <b/>
        <vertAlign val="superscript"/>
        <sz val="10"/>
        <rFont val="Univers LT Std 45 Light"/>
        <family val="2"/>
      </rPr>
      <t>2</t>
    </r>
    <r>
      <rPr>
        <b/>
        <sz val="10"/>
        <rFont val="Univers LT Std 45 Light"/>
        <family val="2"/>
      </rPr>
      <t>––––</t>
    </r>
  </si>
  <si>
    <t>Annual Financial Reports</t>
  </si>
  <si>
    <r>
      <t xml:space="preserve">2 </t>
    </r>
    <r>
      <rPr>
        <sz val="9"/>
        <rFont val="Univers LT Std 55"/>
        <family val="2"/>
      </rPr>
      <t>Beginning with FY20, data has been restated to better align with annual audited financial statements. This includes the removal of mandatory and non-mandatory transfers from this chart. For more detailed financial data, please consult the university's annual financial report on the Controller's website (link below).</t>
    </r>
  </si>
  <si>
    <t>––––2022-2023––––</t>
  </si>
  <si>
    <t>––––2023-2024––––</t>
  </si>
  <si>
    <t>Last Updated 2/25/2025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</si>
</sst>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5" formatCode="&quot;$&quot;#,##0_);\(&quot;$&quot;#,##0\)"/>
    <numFmt numFmtId="164" formatCode="&quot;$&quot;???,???"/>
    <numFmt numFmtId="165" formatCode="???,???"/>
    <numFmt numFmtId="166" formatCode="?,???,???"/>
    <numFmt numFmtId="167" formatCode="?0.0%"/>
    <numFmt numFmtId="168" formatCode="\ \ ???,???"/>
    <numFmt numFmtId="169" formatCode="0.0%"/>
    <numFmt numFmtId="170" formatCode="&quot;$&quot;#,##0"/>
  </numFmts>
  <fonts count="21">
    <font>
      <sz val="10"/>
      <name val="Univers 55"/>
    </font>
    <font>
      <sz val="14"/>
      <name val="Univers 75 Black"/>
    </font>
    <font>
      <sz val="7"/>
      <name val="Univers 55"/>
      <family val="2"/>
    </font>
    <font>
      <b/>
      <sz val="14"/>
      <name val="Univers 55"/>
      <family val="2"/>
    </font>
    <font>
      <i/>
      <sz val="10"/>
      <name val="Berkeley"/>
      <family val="1"/>
    </font>
    <font>
      <b/>
      <sz val="7"/>
      <name val="Univers 45 Light"/>
      <family val="2"/>
    </font>
    <font>
      <i/>
      <sz val="7"/>
      <name val="Berkeley"/>
      <family val="1"/>
    </font>
    <font>
      <sz val="8"/>
      <name val="Univers 55"/>
    </font>
    <font>
      <b/>
      <sz val="10"/>
      <name val="Univers LT Std 45 Light"/>
      <family val="2"/>
    </font>
    <font>
      <b/>
      <sz val="9"/>
      <name val="Univers LT Std 45 Light"/>
      <family val="2"/>
    </font>
    <font>
      <sz val="9"/>
      <name val="Univers LT Std 45 Light"/>
      <family val="2"/>
    </font>
    <font>
      <sz val="9"/>
      <name val="Univers 55"/>
      <family val="2"/>
    </font>
    <font>
      <sz val="10"/>
      <name val="Univers 55"/>
      <family val="2"/>
    </font>
    <font>
      <vertAlign val="superscript"/>
      <sz val="10"/>
      <name val="Univers 55"/>
    </font>
    <font>
      <b/>
      <sz val="10"/>
      <name val="Univers 55"/>
    </font>
    <font>
      <vertAlign val="superscript"/>
      <sz val="8"/>
      <name val="Univers 55"/>
    </font>
    <font>
      <b/>
      <vertAlign val="superscript"/>
      <sz val="10"/>
      <name val="Univers LT Std 45 Light"/>
      <family val="2"/>
    </font>
    <font>
      <vertAlign val="superscript"/>
      <sz val="9"/>
      <name val="Univers LT Std 55"/>
      <family val="2"/>
    </font>
    <font>
      <sz val="9"/>
      <name val="Univers LT Std 55"/>
      <family val="2"/>
    </font>
    <font>
      <u/>
      <sz val="10"/>
      <color theme="10"/>
      <name val="Univers 55"/>
    </font>
    <font>
      <i/>
      <u/>
      <sz val="11"/>
      <color theme="10"/>
      <name val="ITC Berkeley Oldstyle Std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2" fillId="0" borderId="0"/>
    <xf numFmtId="0" fontId="19" fillId="0" borderId="0" applyNumberFormat="0" applyFill="0" applyBorder="0" applyAlignment="0" applyProtection="0"/>
  </cellStyleXfs>
  <cellXfs count="88">
    <xf numFmtId="0" fontId="0" fillId="0" borderId="0" xfId="0"/>
    <xf numFmtId="0" fontId="2" fillId="0" borderId="0" xfId="0" applyFont="1"/>
    <xf numFmtId="0" fontId="1" fillId="0" borderId="0" xfId="0" applyFont="1" applyAlignment="1">
      <alignment horizontal="left"/>
    </xf>
    <xf numFmtId="164" fontId="2" fillId="0" borderId="0" xfId="0" applyNumberFormat="1" applyFont="1"/>
    <xf numFmtId="165" fontId="2" fillId="0" borderId="0" xfId="0" applyNumberFormat="1" applyFont="1"/>
    <xf numFmtId="167" fontId="0" fillId="0" borderId="0" xfId="0" applyNumberFormat="1" applyAlignment="1">
      <alignment horizontal="center"/>
    </xf>
    <xf numFmtId="168" fontId="2" fillId="0" borderId="0" xfId="0" applyNumberFormat="1" applyFont="1" applyAlignment="1">
      <alignment horizontal="center"/>
    </xf>
    <xf numFmtId="167" fontId="5" fillId="0" borderId="0" xfId="0" applyNumberFormat="1" applyFont="1" applyAlignment="1">
      <alignment horizontal="center"/>
    </xf>
    <xf numFmtId="0" fontId="4" fillId="0" borderId="0" xfId="0" applyFont="1"/>
    <xf numFmtId="5" fontId="6" fillId="0" borderId="0" xfId="0" applyNumberFormat="1" applyFont="1" applyAlignment="1">
      <alignment horizontal="center"/>
    </xf>
    <xf numFmtId="167" fontId="6" fillId="0" borderId="0" xfId="0" applyNumberFormat="1" applyFont="1" applyAlignment="1">
      <alignment horizontal="center"/>
    </xf>
    <xf numFmtId="164" fontId="6" fillId="0" borderId="0" xfId="0" applyNumberFormat="1" applyFont="1" applyAlignment="1">
      <alignment horizontal="center"/>
    </xf>
    <xf numFmtId="5" fontId="5" fillId="0" borderId="0" xfId="0" applyNumberFormat="1" applyFont="1"/>
    <xf numFmtId="164" fontId="5" fillId="0" borderId="0" xfId="0" applyNumberFormat="1" applyFont="1" applyAlignment="1">
      <alignment horizontal="center"/>
    </xf>
    <xf numFmtId="5" fontId="5" fillId="0" borderId="0" xfId="0" applyNumberFormat="1" applyFont="1" applyAlignment="1">
      <alignment horizontal="center"/>
    </xf>
    <xf numFmtId="167" fontId="0" fillId="0" borderId="0" xfId="0" applyNumberFormat="1" applyAlignment="1">
      <alignment horizontal="right"/>
    </xf>
    <xf numFmtId="164" fontId="2" fillId="0" borderId="0" xfId="0" applyNumberFormat="1" applyFont="1" applyAlignment="1">
      <alignment horizontal="center"/>
    </xf>
    <xf numFmtId="168" fontId="7" fillId="0" borderId="0" xfId="0" applyNumberFormat="1" applyFont="1" applyAlignment="1">
      <alignment horizontal="center" vertical="center"/>
    </xf>
    <xf numFmtId="165" fontId="7" fillId="0" borderId="0" xfId="0" applyNumberFormat="1" applyFont="1" applyAlignment="1">
      <alignment horizontal="center" vertical="center"/>
    </xf>
    <xf numFmtId="167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vertical="center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8" fillId="0" borderId="0" xfId="0" applyFont="1"/>
    <xf numFmtId="0" fontId="8" fillId="0" borderId="0" xfId="0" applyFont="1" applyAlignment="1">
      <alignment horizontal="left"/>
    </xf>
    <xf numFmtId="167" fontId="8" fillId="0" borderId="0" xfId="0" applyNumberFormat="1" applyFont="1" applyAlignment="1">
      <alignment horizontal="centerContinuous"/>
    </xf>
    <xf numFmtId="0" fontId="9" fillId="0" borderId="1" xfId="0" applyFont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167" fontId="9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167" fontId="10" fillId="0" borderId="0" xfId="0" applyNumberFormat="1" applyFont="1" applyAlignment="1">
      <alignment horizontal="center" vertical="center"/>
    </xf>
    <xf numFmtId="164" fontId="11" fillId="2" borderId="0" xfId="0" applyNumberFormat="1" applyFont="1" applyFill="1" applyAlignment="1">
      <alignment vertical="center"/>
    </xf>
    <xf numFmtId="164" fontId="11" fillId="2" borderId="0" xfId="0" applyNumberFormat="1" applyFont="1" applyFill="1" applyAlignment="1">
      <alignment horizontal="center" vertical="center"/>
    </xf>
    <xf numFmtId="167" fontId="11" fillId="2" borderId="0" xfId="0" applyNumberFormat="1" applyFont="1" applyFill="1" applyAlignment="1">
      <alignment horizontal="center" vertical="center"/>
    </xf>
    <xf numFmtId="168" fontId="11" fillId="2" borderId="0" xfId="0" applyNumberFormat="1" applyFont="1" applyFill="1" applyAlignment="1">
      <alignment horizontal="center" vertical="center"/>
    </xf>
    <xf numFmtId="168" fontId="11" fillId="2" borderId="0" xfId="1" applyNumberFormat="1" applyFont="1" applyFill="1" applyAlignment="1">
      <alignment horizontal="center" vertical="center"/>
    </xf>
    <xf numFmtId="164" fontId="11" fillId="0" borderId="0" xfId="0" applyNumberFormat="1" applyFont="1" applyAlignment="1">
      <alignment horizontal="center" vertical="center"/>
    </xf>
    <xf numFmtId="165" fontId="11" fillId="0" borderId="0" xfId="0" applyNumberFormat="1" applyFont="1" applyAlignment="1">
      <alignment vertical="center"/>
    </xf>
    <xf numFmtId="166" fontId="11" fillId="0" borderId="0" xfId="0" applyNumberFormat="1" applyFont="1" applyAlignment="1">
      <alignment horizontal="center" vertical="center"/>
    </xf>
    <xf numFmtId="167" fontId="11" fillId="0" borderId="0" xfId="0" applyNumberFormat="1" applyFont="1" applyAlignment="1">
      <alignment horizontal="center" vertical="center"/>
    </xf>
    <xf numFmtId="168" fontId="11" fillId="0" borderId="0" xfId="0" applyNumberFormat="1" applyFont="1" applyAlignment="1">
      <alignment horizontal="center" vertical="center"/>
    </xf>
    <xf numFmtId="165" fontId="11" fillId="0" borderId="0" xfId="0" applyNumberFormat="1" applyFont="1" applyAlignment="1">
      <alignment horizontal="center" vertical="center"/>
    </xf>
    <xf numFmtId="168" fontId="11" fillId="0" borderId="0" xfId="1" applyNumberFormat="1" applyFont="1" applyAlignment="1">
      <alignment horizontal="center" vertical="center"/>
    </xf>
    <xf numFmtId="165" fontId="11" fillId="2" borderId="0" xfId="0" applyNumberFormat="1" applyFont="1" applyFill="1" applyAlignment="1">
      <alignment vertical="center"/>
    </xf>
    <xf numFmtId="166" fontId="11" fillId="2" borderId="0" xfId="0" applyNumberFormat="1" applyFont="1" applyFill="1" applyAlignment="1">
      <alignment horizontal="center" vertical="center"/>
    </xf>
    <xf numFmtId="165" fontId="11" fillId="2" borderId="0" xfId="0" applyNumberFormat="1" applyFont="1" applyFill="1" applyAlignment="1">
      <alignment horizontal="center" vertical="center"/>
    </xf>
    <xf numFmtId="169" fontId="11" fillId="2" borderId="0" xfId="0" applyNumberFormat="1" applyFont="1" applyFill="1" applyAlignment="1">
      <alignment horizontal="center" vertical="center"/>
    </xf>
    <xf numFmtId="164" fontId="8" fillId="0" borderId="0" xfId="0" applyNumberFormat="1" applyFont="1" applyAlignment="1">
      <alignment horizontal="center"/>
    </xf>
    <xf numFmtId="167" fontId="8" fillId="0" borderId="0" xfId="0" applyNumberFormat="1" applyFont="1" applyAlignment="1">
      <alignment horizontal="center"/>
    </xf>
    <xf numFmtId="5" fontId="8" fillId="0" borderId="0" xfId="0" applyNumberFormat="1" applyFont="1" applyAlignment="1">
      <alignment horizontal="center"/>
    </xf>
    <xf numFmtId="164" fontId="8" fillId="0" borderId="0" xfId="0" applyNumberFormat="1" applyFont="1" applyAlignment="1">
      <alignment horizontal="left"/>
    </xf>
    <xf numFmtId="165" fontId="11" fillId="2" borderId="1" xfId="0" applyNumberFormat="1" applyFont="1" applyFill="1" applyBorder="1" applyAlignment="1">
      <alignment vertical="center"/>
    </xf>
    <xf numFmtId="166" fontId="11" fillId="2" borderId="1" xfId="0" applyNumberFormat="1" applyFont="1" applyFill="1" applyBorder="1" applyAlignment="1">
      <alignment horizontal="center" vertical="center"/>
    </xf>
    <xf numFmtId="167" fontId="11" fillId="2" borderId="1" xfId="0" applyNumberFormat="1" applyFont="1" applyFill="1" applyBorder="1" applyAlignment="1">
      <alignment horizontal="center" vertical="center"/>
    </xf>
    <xf numFmtId="168" fontId="11" fillId="2" borderId="1" xfId="0" applyNumberFormat="1" applyFont="1" applyFill="1" applyBorder="1" applyAlignment="1">
      <alignment horizontal="center" vertical="center"/>
    </xf>
    <xf numFmtId="165" fontId="11" fillId="2" borderId="1" xfId="0" applyNumberFormat="1" applyFont="1" applyFill="1" applyBorder="1" applyAlignment="1">
      <alignment horizontal="center" vertical="center"/>
    </xf>
    <xf numFmtId="168" fontId="11" fillId="2" borderId="1" xfId="1" applyNumberFormat="1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5" fontId="6" fillId="0" borderId="0" xfId="0" applyNumberFormat="1" applyFont="1" applyAlignment="1">
      <alignment horizontal="center" vertical="center"/>
    </xf>
    <xf numFmtId="167" fontId="6" fillId="0" borderId="0" xfId="0" applyNumberFormat="1" applyFont="1" applyAlignment="1">
      <alignment horizontal="center" vertical="center"/>
    </xf>
    <xf numFmtId="164" fontId="6" fillId="0" borderId="0" xfId="0" applyNumberFormat="1" applyFont="1" applyAlignment="1">
      <alignment horizontal="center" vertical="center"/>
    </xf>
    <xf numFmtId="165" fontId="7" fillId="0" borderId="0" xfId="0" applyNumberFormat="1" applyFont="1" applyAlignment="1">
      <alignment vertical="center"/>
    </xf>
    <xf numFmtId="166" fontId="7" fillId="0" borderId="0" xfId="0" applyNumberFormat="1" applyFont="1" applyAlignment="1">
      <alignment horizontal="center" vertical="center"/>
    </xf>
    <xf numFmtId="168" fontId="7" fillId="0" borderId="0" xfId="1" applyNumberFormat="1" applyFont="1" applyAlignment="1">
      <alignment horizontal="center" vertical="center"/>
    </xf>
    <xf numFmtId="0" fontId="14" fillId="0" borderId="0" xfId="0" applyFont="1"/>
    <xf numFmtId="170" fontId="0" fillId="0" borderId="0" xfId="0" applyNumberFormat="1"/>
    <xf numFmtId="165" fontId="7" fillId="2" borderId="0" xfId="0" applyNumberFormat="1" applyFont="1" applyFill="1"/>
    <xf numFmtId="166" fontId="7" fillId="2" borderId="0" xfId="0" applyNumberFormat="1" applyFont="1" applyFill="1" applyAlignment="1">
      <alignment horizontal="center"/>
    </xf>
    <xf numFmtId="167" fontId="7" fillId="2" borderId="0" xfId="0" applyNumberFormat="1" applyFont="1" applyFill="1" applyAlignment="1">
      <alignment horizontal="center"/>
    </xf>
    <xf numFmtId="168" fontId="7" fillId="2" borderId="0" xfId="0" applyNumberFormat="1" applyFont="1" applyFill="1" applyAlignment="1">
      <alignment horizontal="center"/>
    </xf>
    <xf numFmtId="165" fontId="7" fillId="2" borderId="0" xfId="0" applyNumberFormat="1" applyFont="1" applyFill="1" applyAlignment="1">
      <alignment horizontal="center"/>
    </xf>
    <xf numFmtId="169" fontId="7" fillId="2" borderId="0" xfId="0" applyNumberFormat="1" applyFont="1" applyFill="1" applyAlignment="1">
      <alignment horizontal="center"/>
    </xf>
    <xf numFmtId="168" fontId="7" fillId="2" borderId="0" xfId="1" applyNumberFormat="1" applyFont="1" applyFill="1" applyAlignment="1">
      <alignment horizontal="center"/>
    </xf>
    <xf numFmtId="165" fontId="7" fillId="0" borderId="0" xfId="0" applyNumberFormat="1" applyFont="1" applyAlignment="1">
      <alignment horizontal="center"/>
    </xf>
    <xf numFmtId="165" fontId="7" fillId="0" borderId="0" xfId="0" applyNumberFormat="1" applyFont="1"/>
    <xf numFmtId="166" fontId="7" fillId="0" borderId="0" xfId="0" applyNumberFormat="1" applyFont="1" applyAlignment="1">
      <alignment horizontal="center"/>
    </xf>
    <xf numFmtId="167" fontId="7" fillId="0" borderId="0" xfId="0" applyNumberFormat="1" applyFont="1" applyAlignment="1">
      <alignment horizontal="center"/>
    </xf>
    <xf numFmtId="168" fontId="7" fillId="0" borderId="0" xfId="0" applyNumberFormat="1" applyFont="1" applyAlignment="1">
      <alignment horizontal="center"/>
    </xf>
    <xf numFmtId="168" fontId="7" fillId="0" borderId="0" xfId="1" applyNumberFormat="1" applyFont="1" applyAlignment="1">
      <alignment horizontal="center"/>
    </xf>
    <xf numFmtId="0" fontId="3" fillId="0" borderId="0" xfId="0" applyFont="1"/>
    <xf numFmtId="0" fontId="14" fillId="0" borderId="0" xfId="0" applyFont="1" applyAlignment="1">
      <alignment wrapText="1"/>
    </xf>
    <xf numFmtId="0" fontId="20" fillId="0" borderId="0" xfId="2" applyFont="1" applyFill="1" applyAlignment="1">
      <alignment vertical="center"/>
    </xf>
    <xf numFmtId="165" fontId="17" fillId="0" borderId="0" xfId="0" applyNumberFormat="1" applyFont="1" applyAlignment="1">
      <alignment wrapText="1"/>
    </xf>
    <xf numFmtId="0" fontId="8" fillId="0" borderId="0" xfId="0" applyFont="1" applyAlignment="1">
      <alignment horizontal="center"/>
    </xf>
    <xf numFmtId="0" fontId="4" fillId="0" borderId="0" xfId="0" applyFont="1" applyAlignment="1">
      <alignment horizontal="left" vertical="center"/>
    </xf>
  </cellXfs>
  <cellStyles count="3">
    <cellStyle name="Hyperlink" xfId="2" builtinId="8"/>
    <cellStyle name="Normal" xfId="0" builtinId="0"/>
    <cellStyle name="Normal 2" xfId="1" xr:uid="{00000000-0005-0000-0000-000002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D90F"/>
      <rgbColor rgb="00F0A800"/>
      <rgbColor rgb="00E8A300"/>
      <rgbColor rgb="00C26300"/>
      <rgbColor rgb="00FFEB82"/>
      <rgbColor rgb="00FFC23D"/>
      <rgbColor rgb="00851700"/>
      <rgbColor rgb="00C20000"/>
      <rgbColor rgb="005C0000"/>
      <rgbColor rgb="00F00000"/>
      <rgbColor rgb="00F0072E"/>
      <rgbColor rgb="00AB000C"/>
      <rgbColor rgb="00870000"/>
      <rgbColor rgb="001791FF"/>
      <rgbColor rgb="000099A8"/>
      <rgbColor rgb="00007D7D"/>
      <rgbColor rgb="00004F21"/>
      <rgbColor rgb="0000B051"/>
      <rgbColor rgb="0000B002"/>
      <rgbColor rgb="00009100"/>
      <rgbColor rgb="0000D917"/>
      <rgbColor rgb="007F0000"/>
      <rgbColor rgb="0019191E"/>
      <rgbColor rgb="00383F19"/>
      <rgbColor rgb="00B09187"/>
      <rgbColor rgb="0047859E"/>
      <rgbColor rgb="00002B59"/>
      <rgbColor rgb="00005900"/>
      <rgbColor rgb="006BB87D"/>
      <rgbColor rgb="00002B00"/>
      <rgbColor rgb="00D17000"/>
      <rgbColor rgb="00F0E1C2"/>
      <rgbColor rgb="00472300"/>
      <rgbColor rgb="007D9EB0"/>
      <rgbColor rgb="0005A3B0"/>
      <rgbColor rgb="00004500"/>
      <rgbColor rgb="005E3307"/>
      <rgbColor rgb="000A590C"/>
      <rgbColor rgb="00424242"/>
      <rgbColor rgb="005C5C5C"/>
      <rgbColor rgb="00757575"/>
      <rgbColor rgb="008F8F8F"/>
      <rgbColor rgb="009C9C9C"/>
      <rgbColor rgb="00AEAEAE"/>
      <rgbColor rgb="00B5B5B5"/>
      <rgbColor rgb="00C2C2C2"/>
      <rgbColor rgb="00FAFAFA"/>
      <rgbColor rgb="00F5F5F5"/>
      <rgbColor rgb="00EEEEEE"/>
      <rgbColor rgb="00E6E6E6"/>
      <rgbColor rgb="00DEDEDE"/>
      <rgbColor rgb="00D7D7D7"/>
      <rgbColor rgb="00CFCFCF"/>
      <rgbColor rgb="00CACACA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tx1"/>
                </a:solidFill>
                <a:latin typeface="Univers 55" pitchFamily="34" charset="0"/>
                <a:ea typeface="+mn-ea"/>
                <a:cs typeface="+mn-cs"/>
              </a:defRPr>
            </a:pPr>
            <a:r>
              <a:rPr lang="en-US" sz="1400">
                <a:latin typeface="Univers 55" pitchFamily="34" charset="0"/>
              </a:rPr>
              <a:t>Expenditures and Transfers by Function</a:t>
            </a:r>
          </a:p>
        </c:rich>
      </c:tx>
      <c:layout>
        <c:manualLayout>
          <c:xMode val="edge"/>
          <c:yMode val="edge"/>
          <c:x val="0.21819937135897208"/>
          <c:y val="4.4061976465873849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tx1"/>
              </a:solidFill>
              <a:latin typeface="Univers 55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5197375005755717"/>
          <c:y val="0.12253395328919729"/>
          <c:w val="0.56029571642700338"/>
          <c:h val="0.77042864583581794"/>
        </c:manualLayout>
      </c:layout>
      <c:lineChart>
        <c:grouping val="standard"/>
        <c:varyColors val="0"/>
        <c:ser>
          <c:idx val="0"/>
          <c:order val="0"/>
          <c:tx>
            <c:strRef>
              <c:f>'Data for Chart'!$A$3</c:f>
              <c:strCache>
                <c:ptCount val="1"/>
                <c:pt idx="0">
                  <c:v>   Instruction</c:v>
                </c:pt>
              </c:strCache>
            </c:strRef>
          </c:tx>
          <c:spPr>
            <a:ln w="28575" cap="rnd" cmpd="sng" algn="ctr">
              <a:solidFill>
                <a:schemeClr val="accent1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 cap="flat" cmpd="sng" algn="ctr">
                <a:solidFill>
                  <a:schemeClr val="accent1"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'Data for Chart'!$B$2:$I$2</c15:sqref>
                  </c15:fullRef>
                </c:ext>
              </c:extLst>
              <c:f>'Data for Chart'!$E$2:$I$2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'Data for Chart'!$B$3:$I$3</c15:sqref>
                  </c15:fullRef>
                </c:ext>
              </c:extLst>
              <c:f>'Data for Chart'!$E$3:$I$3</c:f>
              <c:numCache>
                <c:formatCode>"$"#,##0</c:formatCode>
                <c:ptCount val="5"/>
                <c:pt idx="0">
                  <c:v>277672</c:v>
                </c:pt>
                <c:pt idx="1" formatCode="&quot;$&quot;???,???">
                  <c:v>249774</c:v>
                </c:pt>
                <c:pt idx="2">
                  <c:v>260761</c:v>
                </c:pt>
                <c:pt idx="3" formatCode="&quot;$&quot;???,???">
                  <c:v>276328</c:v>
                </c:pt>
                <c:pt idx="4" formatCode="&quot;$&quot;???,???">
                  <c:v>295180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FDE-40A5-BE00-DCFED90F9787}"/>
            </c:ext>
          </c:extLst>
        </c:ser>
        <c:ser>
          <c:idx val="1"/>
          <c:order val="1"/>
          <c:tx>
            <c:strRef>
              <c:f>'Data for Chart'!$A$4</c:f>
              <c:strCache>
                <c:ptCount val="1"/>
                <c:pt idx="0">
                  <c:v>   Research</c:v>
                </c:pt>
              </c:strCache>
            </c:strRef>
          </c:tx>
          <c:spPr>
            <a:ln w="28575" cap="rnd" cmpd="sng" algn="ctr">
              <a:solidFill>
                <a:schemeClr val="accent2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pPr>
              <a:solidFill>
                <a:schemeClr val="accent2"/>
              </a:solidFill>
              <a:ln w="9525" cap="flat" cmpd="sng" algn="ctr">
                <a:solidFill>
                  <a:schemeClr val="accent2"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'Data for Chart'!$B$2:$I$2</c15:sqref>
                  </c15:fullRef>
                </c:ext>
              </c:extLst>
              <c:f>'Data for Chart'!$E$2:$I$2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'Data for Chart'!$B$4:$I$4</c15:sqref>
                  </c15:fullRef>
                </c:ext>
              </c:extLst>
              <c:f>'Data for Chart'!$E$4:$I$4</c:f>
              <c:numCache>
                <c:formatCode>"$"#,##0</c:formatCode>
                <c:ptCount val="5"/>
                <c:pt idx="0">
                  <c:v>147031</c:v>
                </c:pt>
                <c:pt idx="1" formatCode="\ \ ???,???">
                  <c:v>150892</c:v>
                </c:pt>
                <c:pt idx="2">
                  <c:v>164348</c:v>
                </c:pt>
                <c:pt idx="3" formatCode="\ \ ???,???">
                  <c:v>187420</c:v>
                </c:pt>
                <c:pt idx="4" formatCode="\ \ ???,???">
                  <c:v>202008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FF8-4911-8B0E-7306BC6C5D04}"/>
            </c:ext>
          </c:extLst>
        </c:ser>
        <c:ser>
          <c:idx val="2"/>
          <c:order val="2"/>
          <c:tx>
            <c:strRef>
              <c:f>'Data for Chart'!$A$5</c:f>
              <c:strCache>
                <c:ptCount val="1"/>
                <c:pt idx="0">
                  <c:v>   Public Service</c:v>
                </c:pt>
              </c:strCache>
            </c:strRef>
          </c:tx>
          <c:spPr>
            <a:ln w="28575" cap="rnd" cmpd="sng" algn="ctr">
              <a:solidFill>
                <a:schemeClr val="accent3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pPr>
              <a:solidFill>
                <a:schemeClr val="accent3"/>
              </a:solidFill>
              <a:ln w="9525" cap="flat" cmpd="sng" algn="ctr">
                <a:solidFill>
                  <a:schemeClr val="accent3"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'Data for Chart'!$B$2:$I$2</c15:sqref>
                  </c15:fullRef>
                </c:ext>
              </c:extLst>
              <c:f>'Data for Chart'!$E$2:$I$2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'Data for Chart'!$B$5:$I$5</c15:sqref>
                  </c15:fullRef>
                </c:ext>
              </c:extLst>
              <c:f>'Data for Chart'!$E$5:$I$5</c:f>
              <c:numCache>
                <c:formatCode>"$"#,##0</c:formatCode>
                <c:ptCount val="5"/>
                <c:pt idx="0">
                  <c:v>73248</c:v>
                </c:pt>
                <c:pt idx="1" formatCode="\ \ ???,???">
                  <c:v>70362</c:v>
                </c:pt>
                <c:pt idx="2">
                  <c:v>71358</c:v>
                </c:pt>
                <c:pt idx="3" formatCode="\ \ ???,???">
                  <c:v>74914</c:v>
                </c:pt>
                <c:pt idx="4" formatCode="\ \ ???,???">
                  <c:v>84040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FF8-4911-8B0E-7306BC6C5D04}"/>
            </c:ext>
          </c:extLst>
        </c:ser>
        <c:ser>
          <c:idx val="3"/>
          <c:order val="3"/>
          <c:tx>
            <c:strRef>
              <c:f>'Data for Chart'!$A$6</c:f>
              <c:strCache>
                <c:ptCount val="1"/>
                <c:pt idx="0">
                  <c:v>   Academic Support</c:v>
                </c:pt>
              </c:strCache>
            </c:strRef>
          </c:tx>
          <c:spPr>
            <a:ln w="28575" cap="rnd" cmpd="sng" algn="ctr">
              <a:solidFill>
                <a:schemeClr val="accent4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pPr>
              <a:noFill/>
              <a:ln w="9525" cap="flat" cmpd="sng" algn="ctr">
                <a:solidFill>
                  <a:schemeClr val="accent4"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'Data for Chart'!$B$2:$I$2</c15:sqref>
                  </c15:fullRef>
                </c:ext>
              </c:extLst>
              <c:f>'Data for Chart'!$E$2:$I$2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'Data for Chart'!$B$6:$I$6</c15:sqref>
                  </c15:fullRef>
                </c:ext>
              </c:extLst>
              <c:f>'Data for Chart'!$E$6:$I$6</c:f>
              <c:numCache>
                <c:formatCode>"$"#,##0</c:formatCode>
                <c:ptCount val="5"/>
                <c:pt idx="0">
                  <c:v>197224</c:v>
                </c:pt>
                <c:pt idx="1" formatCode="\ \ ???,???">
                  <c:v>195785</c:v>
                </c:pt>
                <c:pt idx="2">
                  <c:v>225552</c:v>
                </c:pt>
                <c:pt idx="3" formatCode="\ \ ???,???">
                  <c:v>243996</c:v>
                </c:pt>
                <c:pt idx="4" formatCode="\ \ ???,???">
                  <c:v>246222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FF8-4911-8B0E-7306BC6C5D04}"/>
            </c:ext>
          </c:extLst>
        </c:ser>
        <c:ser>
          <c:idx val="4"/>
          <c:order val="4"/>
          <c:tx>
            <c:strRef>
              <c:f>'Data for Chart'!$A$7</c:f>
              <c:strCache>
                <c:ptCount val="1"/>
                <c:pt idx="0">
                  <c:v>   Student Services</c:v>
                </c:pt>
              </c:strCache>
            </c:strRef>
          </c:tx>
          <c:spPr>
            <a:ln w="28575" cap="rnd" cmpd="sng" algn="ctr">
              <a:solidFill>
                <a:schemeClr val="accent5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pPr>
              <a:noFill/>
              <a:ln w="9525" cap="flat" cmpd="sng" algn="ctr">
                <a:solidFill>
                  <a:schemeClr val="accent5"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'Data for Chart'!$B$2:$I$2</c15:sqref>
                  </c15:fullRef>
                </c:ext>
              </c:extLst>
              <c:f>'Data for Chart'!$E$2:$I$2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'Data for Chart'!$B$7:$I$7</c15:sqref>
                  </c15:fullRef>
                </c:ext>
              </c:extLst>
              <c:f>'Data for Chart'!$E$7:$I$7</c:f>
              <c:numCache>
                <c:formatCode>"$"#,##0</c:formatCode>
                <c:ptCount val="5"/>
                <c:pt idx="0">
                  <c:v>31438</c:v>
                </c:pt>
                <c:pt idx="1" formatCode="\ \ ???,???">
                  <c:v>32456</c:v>
                </c:pt>
                <c:pt idx="2">
                  <c:v>36743</c:v>
                </c:pt>
                <c:pt idx="3" formatCode="\ \ ???,???">
                  <c:v>45157</c:v>
                </c:pt>
                <c:pt idx="4" formatCode="\ \ ???,???">
                  <c:v>47784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FF8-4911-8B0E-7306BC6C5D04}"/>
            </c:ext>
          </c:extLst>
        </c:ser>
        <c:ser>
          <c:idx val="5"/>
          <c:order val="5"/>
          <c:tx>
            <c:strRef>
              <c:f>'Data for Chart'!$A$8</c:f>
              <c:strCache>
                <c:ptCount val="1"/>
                <c:pt idx="0">
                  <c:v>   Institutional Support</c:v>
                </c:pt>
              </c:strCache>
            </c:strRef>
          </c:tx>
          <c:spPr>
            <a:ln w="28575" cap="rnd" cmpd="sng" algn="ctr">
              <a:solidFill>
                <a:schemeClr val="accent6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pPr>
              <a:solidFill>
                <a:schemeClr val="accent6"/>
              </a:solidFill>
              <a:ln w="9525" cap="flat" cmpd="sng" algn="ctr">
                <a:solidFill>
                  <a:schemeClr val="accent6"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'Data for Chart'!$B$2:$I$2</c15:sqref>
                  </c15:fullRef>
                </c:ext>
              </c:extLst>
              <c:f>'Data for Chart'!$E$2:$I$2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'Data for Chart'!$B$8:$I$8</c15:sqref>
                  </c15:fullRef>
                </c:ext>
              </c:extLst>
              <c:f>'Data for Chart'!$E$8:$I$8</c:f>
              <c:numCache>
                <c:formatCode>"$"#,##0</c:formatCode>
                <c:ptCount val="5"/>
                <c:pt idx="0">
                  <c:v>96854</c:v>
                </c:pt>
                <c:pt idx="1" formatCode="\ \ ???,???">
                  <c:v>95426</c:v>
                </c:pt>
                <c:pt idx="2">
                  <c:v>82794</c:v>
                </c:pt>
                <c:pt idx="3" formatCode="\ \ ???,???">
                  <c:v>59007</c:v>
                </c:pt>
                <c:pt idx="4" formatCode="\ \ ???,???">
                  <c:v>64726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FF8-4911-8B0E-7306BC6C5D04}"/>
            </c:ext>
          </c:extLst>
        </c:ser>
        <c:ser>
          <c:idx val="6"/>
          <c:order val="6"/>
          <c:tx>
            <c:strRef>
              <c:f>'Data for Chart'!$A$9</c:f>
              <c:strCache>
                <c:ptCount val="1"/>
                <c:pt idx="0">
                  <c:v>   Operations &amp; Maintenance</c:v>
                </c:pt>
              </c:strCache>
            </c:strRef>
          </c:tx>
          <c:spPr>
            <a:ln w="28575" cap="rnd" cmpd="sng" algn="ctr">
              <a:solidFill>
                <a:schemeClr val="accent1">
                  <a:lumMod val="6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pPr>
              <a:noFill/>
              <a:ln w="9525" cap="flat" cmpd="sng" algn="ctr">
                <a:solidFill>
                  <a:schemeClr val="accent1">
                    <a:lumMod val="6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'Data for Chart'!$B$2:$I$2</c15:sqref>
                  </c15:fullRef>
                </c:ext>
              </c:extLst>
              <c:f>'Data for Chart'!$E$2:$I$2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'Data for Chart'!$B$9:$I$9</c15:sqref>
                  </c15:fullRef>
                </c:ext>
              </c:extLst>
              <c:f>'Data for Chart'!$E$9:$I$9</c:f>
              <c:numCache>
                <c:formatCode>"$"#,##0</c:formatCode>
                <c:ptCount val="5"/>
                <c:pt idx="0">
                  <c:v>68164</c:v>
                </c:pt>
                <c:pt idx="1" formatCode="\ \ ???,???">
                  <c:v>87511</c:v>
                </c:pt>
                <c:pt idx="2">
                  <c:v>77137</c:v>
                </c:pt>
                <c:pt idx="3" formatCode="\ \ ???,???">
                  <c:v>78660</c:v>
                </c:pt>
                <c:pt idx="4" formatCode="\ \ ???,???">
                  <c:v>83255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FF8-4911-8B0E-7306BC6C5D04}"/>
            </c:ext>
          </c:extLst>
        </c:ser>
        <c:ser>
          <c:idx val="7"/>
          <c:order val="7"/>
          <c:tx>
            <c:strRef>
              <c:f>'Data for Chart'!$A$10</c:f>
              <c:strCache>
                <c:ptCount val="1"/>
                <c:pt idx="0">
                  <c:v>   Scholarship</c:v>
                </c:pt>
              </c:strCache>
            </c:strRef>
          </c:tx>
          <c:spPr>
            <a:ln w="28575" cap="rnd" cmpd="sng" algn="ctr">
              <a:solidFill>
                <a:schemeClr val="accent2">
                  <a:lumMod val="6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pPr>
              <a:solidFill>
                <a:schemeClr val="accent2">
                  <a:lumMod val="60000"/>
                </a:schemeClr>
              </a:solidFill>
              <a:ln w="9525" cap="flat" cmpd="sng" algn="ctr">
                <a:solidFill>
                  <a:schemeClr val="accent2">
                    <a:lumMod val="6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'Data for Chart'!$B$2:$I$2</c15:sqref>
                  </c15:fullRef>
                </c:ext>
              </c:extLst>
              <c:f>'Data for Chart'!$E$2:$I$2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'Data for Chart'!$B$10:$I$10</c15:sqref>
                  </c15:fullRef>
                </c:ext>
              </c:extLst>
              <c:f>'Data for Chart'!$E$10:$I$10</c:f>
              <c:numCache>
                <c:formatCode>"$"#,##0</c:formatCode>
                <c:ptCount val="5"/>
                <c:pt idx="0">
                  <c:v>199854</c:v>
                </c:pt>
                <c:pt idx="1" formatCode="\ \ ???,???">
                  <c:v>196059</c:v>
                </c:pt>
                <c:pt idx="2">
                  <c:v>224362</c:v>
                </c:pt>
                <c:pt idx="3" formatCode="\ \ ???,???">
                  <c:v>207140</c:v>
                </c:pt>
                <c:pt idx="4" formatCode="\ \ ???,???">
                  <c:v>222297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FF8-4911-8B0E-7306BC6C5D04}"/>
            </c:ext>
          </c:extLst>
        </c:ser>
        <c:ser>
          <c:idx val="8"/>
          <c:order val="8"/>
          <c:tx>
            <c:strRef>
              <c:f>'Data for Chart'!$A$11</c:f>
              <c:strCache>
                <c:ptCount val="1"/>
                <c:pt idx="0">
                  <c:v>   Other</c:v>
                </c:pt>
              </c:strCache>
            </c:strRef>
          </c:tx>
          <c:spPr>
            <a:ln w="28575" cap="rnd" cmpd="sng" algn="ctr">
              <a:solidFill>
                <a:schemeClr val="accent3">
                  <a:lumMod val="6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pPr>
              <a:solidFill>
                <a:schemeClr val="accent3">
                  <a:lumMod val="60000"/>
                </a:schemeClr>
              </a:solidFill>
              <a:ln w="9525" cap="flat" cmpd="sng" algn="ctr">
                <a:solidFill>
                  <a:schemeClr val="accent3">
                    <a:lumMod val="6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'Data for Chart'!$B$2:$I$2</c15:sqref>
                  </c15:fullRef>
                </c:ext>
              </c:extLst>
              <c:f>'Data for Chart'!$E$2:$I$2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'Data for Chart'!$B$11:$I$11</c15:sqref>
                  </c15:fullRef>
                </c:ext>
              </c:extLst>
              <c:f>'Data for Chart'!$E$11:$I$11</c:f>
              <c:numCache>
                <c:formatCode>"$"#,##0</c:formatCode>
                <c:ptCount val="5"/>
                <c:pt idx="0">
                  <c:v>221299</c:v>
                </c:pt>
                <c:pt idx="1" formatCode="\ \ ???,???">
                  <c:v>212718</c:v>
                </c:pt>
                <c:pt idx="2">
                  <c:v>217523</c:v>
                </c:pt>
                <c:pt idx="3" formatCode="\ \ ???,???">
                  <c:v>247597</c:v>
                </c:pt>
                <c:pt idx="4" formatCode="\ \ ???,???">
                  <c:v>258198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5FF8-4911-8B0E-7306BC6C5D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3650064"/>
        <c:axId val="333650456"/>
      </c:lineChart>
      <c:catAx>
        <c:axId val="3336500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Univers LT Std 45 Light" panose="020B0403020202020204" pitchFamily="34" charset="0"/>
                    <a:ea typeface="+mn-ea"/>
                    <a:cs typeface="+mn-cs"/>
                  </a:defRPr>
                </a:pPr>
                <a:r>
                  <a:rPr lang="en-US" sz="900">
                    <a:latin typeface="Univers LT Std 45 Light" panose="020B0403020202020204" pitchFamily="34" charset="0"/>
                  </a:rPr>
                  <a:t>FISCAL YEAR</a:t>
                </a:r>
              </a:p>
            </c:rich>
          </c:tx>
          <c:layout>
            <c:manualLayout>
              <c:xMode val="edge"/>
              <c:yMode val="edge"/>
              <c:x val="0.38416651781176964"/>
              <c:y val="0.9510786293776288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Univers LT Std 45 Light" panose="020B0403020202020204" pitchFamily="34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12700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b" anchorCtr="0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Univers LT Std 45 Light" panose="020B0403020202020204" pitchFamily="34" charset="0"/>
                <a:ea typeface="+mn-ea"/>
                <a:cs typeface="+mn-cs"/>
              </a:defRPr>
            </a:pPr>
            <a:endParaRPr lang="en-US"/>
          </a:p>
        </c:txPr>
        <c:crossAx val="333650456"/>
        <c:crosses val="autoZero"/>
        <c:auto val="0"/>
        <c:lblAlgn val="ctr"/>
        <c:lblOffset val="0"/>
        <c:noMultiLvlLbl val="0"/>
      </c:catAx>
      <c:valAx>
        <c:axId val="333650456"/>
        <c:scaling>
          <c:orientation val="minMax"/>
          <c:max val="350000"/>
          <c:min val="0"/>
        </c:scaling>
        <c:delete val="0"/>
        <c:axPos val="l"/>
        <c:majorGridlines>
          <c:spPr>
            <a:ln w="9525" cap="flat" cmpd="sng" algn="ctr">
              <a:solidFill>
                <a:srgbClr val="000000"/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Univers LT Std 45 Light" panose="020B0403020202020204" pitchFamily="34" charset="0"/>
                    <a:ea typeface="+mn-ea"/>
                    <a:cs typeface="+mn-cs"/>
                  </a:defRPr>
                </a:pPr>
                <a:r>
                  <a:rPr lang="en-US" sz="1000">
                    <a:latin typeface="Univers LT Std 45 Light" panose="020B0403020202020204" pitchFamily="34" charset="0"/>
                  </a:rPr>
                  <a:t>Expenditures &amp; Transfers by Function</a:t>
                </a:r>
              </a:p>
            </c:rich>
          </c:tx>
          <c:layout>
            <c:manualLayout>
              <c:xMode val="edge"/>
              <c:yMode val="edge"/>
              <c:x val="1.1029502375536373E-2"/>
              <c:y val="0.2420943229872979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Univers LT Std 45 Light" panose="020B0403020202020204" pitchFamily="34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&quot;$&quot;#,##0" sourceLinked="0"/>
        <c:majorTickMark val="out"/>
        <c:minorTickMark val="none"/>
        <c:tickLblPos val="nextTo"/>
        <c:spPr>
          <a:noFill/>
          <a:ln w="12700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Univers LT Std 45 Light" panose="020B0403020202020204" pitchFamily="34" charset="0"/>
                <a:ea typeface="+mn-ea"/>
                <a:cs typeface="+mn-cs"/>
              </a:defRPr>
            </a:pPr>
            <a:endParaRPr lang="en-US"/>
          </a:p>
        </c:txPr>
        <c:crossAx val="333650064"/>
        <c:crossesAt val="1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6034863325011204"/>
          <c:y val="0.2044837831543605"/>
          <c:w val="0.23965136674988796"/>
          <c:h val="0.5348067930036867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Univers 45 Light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1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8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2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1343025</xdr:colOff>
      <xdr:row>5</xdr:row>
      <xdr:rowOff>0</xdr:rowOff>
    </xdr:from>
    <xdr:to>
      <xdr:col>34</xdr:col>
      <xdr:colOff>85725</xdr:colOff>
      <xdr:row>5</xdr:row>
      <xdr:rowOff>0</xdr:rowOff>
    </xdr:to>
    <xdr:sp macro="" textlink="">
      <xdr:nvSpPr>
        <xdr:cNvPr id="1056" name="Text Box 32">
          <a:extLst>
            <a:ext uri="{FF2B5EF4-FFF2-40B4-BE49-F238E27FC236}">
              <a16:creationId xmlns:a16="http://schemas.microsoft.com/office/drawing/2014/main" id="{00000000-0008-0000-0000-000020040000}"/>
            </a:ext>
          </a:extLst>
        </xdr:cNvPr>
        <xdr:cNvSpPr txBox="1">
          <a:spLocks noChangeArrowheads="1"/>
        </xdr:cNvSpPr>
      </xdr:nvSpPr>
      <xdr:spPr bwMode="auto">
        <a:xfrm>
          <a:off x="1343025" y="2609850"/>
          <a:ext cx="4857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sz="700" b="1" i="0" u="none" strike="noStrike" baseline="0">
              <a:solidFill>
                <a:srgbClr val="000000"/>
              </a:solidFill>
              <a:latin typeface="Univers 55"/>
            </a:rPr>
            <a:t>2002-2003</a:t>
          </a:r>
          <a:endParaRPr lang="en-US" sz="1000" b="0" i="0" u="none" strike="noStrike" baseline="0">
            <a:solidFill>
              <a:srgbClr val="000000"/>
            </a:solidFill>
            <a:latin typeface="Univers 55"/>
          </a:endParaRP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Univers 55"/>
            </a:rPr>
            <a:t>2002-2003</a:t>
          </a:r>
        </a:p>
      </xdr:txBody>
    </xdr:sp>
    <xdr:clientData/>
  </xdr:twoCellAnchor>
  <xdr:twoCellAnchor>
    <xdr:from>
      <xdr:col>0</xdr:col>
      <xdr:colOff>289560</xdr:colOff>
      <xdr:row>29</xdr:row>
      <xdr:rowOff>150203</xdr:rowOff>
    </xdr:from>
    <xdr:to>
      <xdr:col>107</xdr:col>
      <xdr:colOff>144780</xdr:colOff>
      <xdr:row>58</xdr:row>
      <xdr:rowOff>94639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7936</xdr:colOff>
      <xdr:row>0</xdr:row>
      <xdr:rowOff>55563</xdr:rowOff>
    </xdr:from>
    <xdr:to>
      <xdr:col>107</xdr:col>
      <xdr:colOff>398584</xdr:colOff>
      <xdr:row>1</xdr:row>
      <xdr:rowOff>46892</xdr:rowOff>
    </xdr:to>
    <xdr:grpSp>
      <xdr:nvGrpSpPr>
        <xdr:cNvPr id="3" name="Group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pSpPr/>
      </xdr:nvGrpSpPr>
      <xdr:grpSpPr>
        <a:xfrm>
          <a:off x="7936" y="55563"/>
          <a:ext cx="8591673" cy="181829"/>
          <a:chOff x="7936" y="55563"/>
          <a:chExt cx="8567928" cy="137401"/>
        </a:xfrm>
      </xdr:grpSpPr>
      <xdr:pic>
        <xdr:nvPicPr>
          <xdr:cNvPr id="10" name="Picture 16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52534" y="55563"/>
            <a:ext cx="1078433" cy="89006"/>
          </a:xfrm>
          <a:prstGeom prst="rect">
            <a:avLst/>
          </a:prstGeom>
          <a:noFill/>
        </xdr:spPr>
      </xdr:pic>
      <xdr:sp macro="" textlink="">
        <xdr:nvSpPr>
          <xdr:cNvPr id="11" name="Line 17">
            <a:extLst>
              <a:ext uri="{FF2B5EF4-FFF2-40B4-BE49-F238E27FC236}">
                <a16:creationId xmlns:a16="http://schemas.microsoft.com/office/drawing/2014/main" id="{00000000-0008-0000-0000-00000B000000}"/>
              </a:ext>
            </a:extLst>
          </xdr:cNvPr>
          <xdr:cNvSpPr>
            <a:spLocks noChangeShapeType="1"/>
          </xdr:cNvSpPr>
        </xdr:nvSpPr>
        <xdr:spPr bwMode="auto">
          <a:xfrm>
            <a:off x="7936" y="192964"/>
            <a:ext cx="8567928" cy="0"/>
          </a:xfrm>
          <a:prstGeom prst="line">
            <a:avLst/>
          </a:prstGeom>
          <a:noFill/>
          <a:ln w="25400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controller.iastate.edu/far/financial%20report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D207"/>
  <sheetViews>
    <sheetView showGridLines="0" tabSelected="1" view="pageBreakPreview" zoomScaleNormal="100" zoomScaleSheetLayoutView="100" workbookViewId="0">
      <selection activeCell="CZ5" sqref="CZ5"/>
    </sheetView>
  </sheetViews>
  <sheetFormatPr defaultColWidth="11.42578125" defaultRowHeight="12.75"/>
  <cols>
    <col min="1" max="1" width="33" customWidth="1"/>
    <col min="2" max="2" width="16.140625" hidden="1" customWidth="1"/>
    <col min="3" max="3" width="6" style="5" hidden="1" customWidth="1"/>
    <col min="4" max="4" width="2.42578125" style="5" hidden="1" customWidth="1"/>
    <col min="5" max="5" width="16.140625" hidden="1" customWidth="1"/>
    <col min="6" max="6" width="6" style="5" hidden="1" customWidth="1"/>
    <col min="7" max="7" width="2.42578125" style="5" hidden="1" customWidth="1"/>
    <col min="8" max="8" width="16.140625" hidden="1" customWidth="1"/>
    <col min="9" max="9" width="6" style="5" hidden="1" customWidth="1"/>
    <col min="10" max="10" width="2.42578125" style="5" hidden="1" customWidth="1"/>
    <col min="11" max="11" width="16.140625" hidden="1" customWidth="1"/>
    <col min="12" max="12" width="6" style="5" hidden="1" customWidth="1"/>
    <col min="13" max="13" width="2.42578125" style="5" hidden="1" customWidth="1"/>
    <col min="14" max="14" width="16.140625" hidden="1" customWidth="1"/>
    <col min="15" max="15" width="6" style="5" hidden="1" customWidth="1"/>
    <col min="16" max="16" width="2.42578125" style="5" hidden="1" customWidth="1"/>
    <col min="17" max="17" width="16.140625" hidden="1" customWidth="1"/>
    <col min="18" max="18" width="6" style="5" hidden="1" customWidth="1"/>
    <col min="19" max="19" width="2.42578125" style="5" hidden="1" customWidth="1"/>
    <col min="20" max="20" width="16.140625" hidden="1" customWidth="1"/>
    <col min="21" max="21" width="6" style="5" hidden="1" customWidth="1"/>
    <col min="22" max="22" width="2.42578125" style="5" hidden="1" customWidth="1"/>
    <col min="23" max="23" width="15.140625" hidden="1" customWidth="1"/>
    <col min="24" max="24" width="6" style="5" hidden="1" customWidth="1"/>
    <col min="25" max="25" width="2.42578125" style="5" hidden="1" customWidth="1"/>
    <col min="26" max="26" width="16.140625" hidden="1" customWidth="1"/>
    <col min="27" max="27" width="6" style="5" hidden="1" customWidth="1"/>
    <col min="28" max="28" width="2.42578125" style="5" hidden="1" customWidth="1"/>
    <col min="29" max="29" width="16.140625" hidden="1" customWidth="1"/>
    <col min="30" max="30" width="6" style="5" hidden="1" customWidth="1"/>
    <col min="31" max="31" width="2.42578125" style="5" hidden="1" customWidth="1"/>
    <col min="32" max="32" width="16.140625" hidden="1" customWidth="1"/>
    <col min="33" max="33" width="6" style="5" hidden="1" customWidth="1"/>
    <col min="34" max="34" width="2.42578125" style="5" hidden="1" customWidth="1"/>
    <col min="35" max="35" width="16.140625" hidden="1" customWidth="1"/>
    <col min="36" max="36" width="6" style="5" hidden="1" customWidth="1"/>
    <col min="37" max="37" width="2.42578125" hidden="1" customWidth="1"/>
    <col min="38" max="38" width="9.140625" hidden="1" customWidth="1"/>
    <col min="39" max="39" width="6" style="5" hidden="1" customWidth="1"/>
    <col min="40" max="40" width="2.42578125" hidden="1" customWidth="1"/>
    <col min="41" max="41" width="9.140625" hidden="1" customWidth="1"/>
    <col min="42" max="42" width="6" style="5" hidden="1" customWidth="1"/>
    <col min="43" max="43" width="2.42578125" hidden="1" customWidth="1"/>
    <col min="44" max="44" width="9.140625" hidden="1" customWidth="1"/>
    <col min="45" max="45" width="6" style="5" hidden="1" customWidth="1"/>
    <col min="46" max="46" width="2.42578125" hidden="1" customWidth="1"/>
    <col min="47" max="47" width="9.140625" hidden="1" customWidth="1"/>
    <col min="48" max="48" width="6" style="5" hidden="1" customWidth="1"/>
    <col min="49" max="49" width="2.42578125" hidden="1" customWidth="1"/>
    <col min="50" max="50" width="9.140625" hidden="1" customWidth="1"/>
    <col min="51" max="51" width="6" style="5" hidden="1" customWidth="1"/>
    <col min="52" max="52" width="2.42578125" hidden="1" customWidth="1"/>
    <col min="53" max="53" width="9.140625" hidden="1" customWidth="1"/>
    <col min="54" max="54" width="6" style="5" hidden="1" customWidth="1"/>
    <col min="55" max="55" width="2.42578125" hidden="1" customWidth="1"/>
    <col min="56" max="56" width="9.140625" hidden="1" customWidth="1"/>
    <col min="57" max="57" width="6" style="5" hidden="1" customWidth="1"/>
    <col min="58" max="58" width="2.42578125" hidden="1" customWidth="1"/>
    <col min="59" max="59" width="9.140625" hidden="1" customWidth="1"/>
    <col min="60" max="60" width="6" style="5" hidden="1" customWidth="1"/>
    <col min="61" max="61" width="2.42578125" hidden="1" customWidth="1"/>
    <col min="62" max="62" width="9.140625" hidden="1" customWidth="1"/>
    <col min="63" max="63" width="6" style="5" hidden="1" customWidth="1"/>
    <col min="64" max="64" width="2.42578125" style="5" hidden="1" customWidth="1"/>
    <col min="65" max="65" width="10.5703125" hidden="1" customWidth="1"/>
    <col min="66" max="66" width="6" style="5" hidden="1" customWidth="1"/>
    <col min="67" max="67" width="2.42578125" hidden="1" customWidth="1"/>
    <col min="68" max="68" width="10.5703125" hidden="1" customWidth="1"/>
    <col min="69" max="69" width="6" style="5" hidden="1" customWidth="1"/>
    <col min="70" max="70" width="2.42578125" hidden="1" customWidth="1"/>
    <col min="71" max="71" width="10.5703125" hidden="1" customWidth="1"/>
    <col min="72" max="72" width="6" style="5" hidden="1" customWidth="1"/>
    <col min="73" max="73" width="2.42578125" hidden="1" customWidth="1"/>
    <col min="74" max="74" width="10.5703125" hidden="1" customWidth="1"/>
    <col min="75" max="75" width="6" style="5" hidden="1" customWidth="1"/>
    <col min="76" max="76" width="2.42578125" hidden="1" customWidth="1"/>
    <col min="77" max="77" width="11.7109375" hidden="1" customWidth="1"/>
    <col min="78" max="78" width="6" style="5" hidden="1" customWidth="1"/>
    <col min="79" max="79" width="1.85546875" hidden="1" customWidth="1"/>
    <col min="80" max="80" width="11.7109375" hidden="1" customWidth="1"/>
    <col min="81" max="81" width="6" style="5" hidden="1" customWidth="1"/>
    <col min="82" max="82" width="1.85546875" hidden="1" customWidth="1"/>
    <col min="83" max="83" width="11.7109375" hidden="1" customWidth="1"/>
    <col min="84" max="84" width="6" style="5" hidden="1" customWidth="1"/>
    <col min="85" max="85" width="1.85546875" hidden="1" customWidth="1"/>
    <col min="86" max="86" width="11.7109375" hidden="1" customWidth="1"/>
    <col min="87" max="87" width="6" style="5" hidden="1" customWidth="1"/>
    <col min="88" max="88" width="1.85546875" hidden="1" customWidth="1"/>
    <col min="89" max="89" width="11.7109375" hidden="1" customWidth="1"/>
    <col min="90" max="90" width="6" style="5" hidden="1" customWidth="1"/>
    <col min="91" max="91" width="1.85546875" hidden="1" customWidth="1"/>
    <col min="92" max="92" width="11.7109375" hidden="1" customWidth="1"/>
    <col min="93" max="93" width="6" style="5" hidden="1" customWidth="1"/>
    <col min="94" max="94" width="1.85546875" hidden="1" customWidth="1"/>
    <col min="95" max="95" width="11.7109375" customWidth="1"/>
    <col min="96" max="96" width="6" style="5" customWidth="1"/>
    <col min="97" max="97" width="1.85546875" customWidth="1"/>
    <col min="98" max="98" width="11.7109375" customWidth="1"/>
    <col min="99" max="99" width="6" style="5" customWidth="1"/>
    <col min="100" max="100" width="1.85546875" customWidth="1"/>
    <col min="101" max="101" width="11.7109375" customWidth="1"/>
    <col min="102" max="102" width="6" style="5" customWidth="1"/>
    <col min="103" max="103" width="1.85546875" customWidth="1"/>
    <col min="104" max="104" width="11.7109375" customWidth="1"/>
    <col min="105" max="105" width="6" style="5" customWidth="1"/>
    <col min="106" max="106" width="1.85546875" customWidth="1"/>
    <col min="107" max="107" width="11.7109375" customWidth="1"/>
    <col min="108" max="108" width="6" style="5" customWidth="1"/>
  </cols>
  <sheetData>
    <row r="1" spans="1:108" ht="15" customHeight="1">
      <c r="A1" t="s">
        <v>0</v>
      </c>
    </row>
    <row r="2" spans="1:108" s="2" customFormat="1" ht="24" customHeight="1">
      <c r="A2" s="82" t="s">
        <v>25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  <c r="Y2" s="82"/>
      <c r="Z2" s="82"/>
      <c r="AA2" s="82"/>
      <c r="AB2" s="82"/>
      <c r="AC2" s="82"/>
      <c r="AD2" s="82"/>
      <c r="AE2" s="82"/>
      <c r="AF2" s="82"/>
      <c r="AG2" s="82"/>
      <c r="AH2" s="82"/>
      <c r="AI2" s="82"/>
      <c r="AJ2" s="82"/>
      <c r="AK2" s="82"/>
      <c r="AL2" s="82"/>
      <c r="AM2" s="82"/>
      <c r="AN2" s="82"/>
      <c r="AO2" s="82"/>
      <c r="AP2" s="82"/>
      <c r="AQ2" s="82"/>
      <c r="AR2" s="82"/>
      <c r="AS2" s="82"/>
      <c r="AT2" s="82"/>
      <c r="AU2" s="82"/>
      <c r="AV2" s="82"/>
      <c r="AW2" s="82"/>
      <c r="AX2" s="82"/>
      <c r="AY2" s="82"/>
      <c r="AZ2" s="82"/>
      <c r="BA2" s="82"/>
      <c r="BB2" s="82"/>
      <c r="BC2" s="82"/>
      <c r="BD2" s="82"/>
      <c r="BE2" s="82"/>
      <c r="BF2" s="82"/>
      <c r="BG2" s="82"/>
      <c r="BH2" s="82"/>
      <c r="BI2" s="82"/>
      <c r="BJ2" s="82"/>
      <c r="BK2" s="82"/>
      <c r="BL2" s="82"/>
      <c r="BM2" s="82"/>
      <c r="BN2" s="82"/>
      <c r="BO2" s="82"/>
      <c r="BP2" s="82"/>
      <c r="BQ2" s="82"/>
      <c r="BR2" s="82"/>
      <c r="BS2" s="82"/>
      <c r="BT2" s="82"/>
      <c r="BU2" s="82"/>
      <c r="BV2" s="82"/>
      <c r="BW2" s="82"/>
      <c r="BX2" s="82"/>
      <c r="BY2" s="82"/>
      <c r="BZ2" s="82"/>
      <c r="CA2" s="82"/>
      <c r="CB2" s="82"/>
      <c r="CC2" s="82"/>
      <c r="CD2" s="82"/>
      <c r="CE2" s="82"/>
      <c r="CF2" s="82"/>
      <c r="CG2" s="82"/>
      <c r="CH2" s="82"/>
      <c r="CI2" s="82"/>
      <c r="CJ2" s="21"/>
      <c r="CK2" s="21"/>
      <c r="CL2" s="21"/>
      <c r="CM2" s="21"/>
      <c r="CN2" s="21"/>
      <c r="CO2" s="21"/>
      <c r="CP2" s="21"/>
      <c r="CQ2" s="21"/>
      <c r="CR2" s="21"/>
      <c r="CS2" s="21"/>
      <c r="CT2" s="21"/>
      <c r="CU2" s="21"/>
      <c r="CV2" s="21"/>
      <c r="CW2" s="21"/>
      <c r="CX2" s="21"/>
      <c r="CY2" s="21"/>
      <c r="CZ2" s="21"/>
      <c r="DA2" s="21"/>
      <c r="DB2" s="21"/>
      <c r="DC2" s="21"/>
      <c r="DD2" s="21"/>
    </row>
    <row r="3" spans="1:108" s="23" customFormat="1" ht="15" customHeight="1">
      <c r="A3" s="87" t="s">
        <v>1</v>
      </c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  <c r="S3" s="87"/>
      <c r="T3" s="87"/>
      <c r="U3" s="87"/>
      <c r="V3" s="87"/>
      <c r="W3" s="87"/>
      <c r="X3" s="87"/>
      <c r="Y3" s="87"/>
      <c r="Z3" s="87"/>
      <c r="AA3" s="87"/>
      <c r="AB3" s="87"/>
      <c r="AC3" s="87"/>
      <c r="AD3" s="87"/>
      <c r="AE3" s="87"/>
      <c r="AF3" s="87"/>
      <c r="AG3" s="87"/>
      <c r="AH3" s="87"/>
      <c r="AI3" s="87"/>
      <c r="AJ3" s="87"/>
      <c r="AK3" s="87"/>
      <c r="AL3" s="87"/>
      <c r="AM3" s="87"/>
      <c r="AN3" s="87"/>
      <c r="AO3" s="87"/>
      <c r="AP3" s="87"/>
      <c r="AQ3" s="87"/>
      <c r="AR3" s="87"/>
      <c r="AS3" s="87"/>
      <c r="AT3" s="87"/>
      <c r="AU3" s="87"/>
      <c r="AV3" s="87"/>
      <c r="AW3" s="87"/>
      <c r="AX3" s="87"/>
      <c r="AY3" s="87"/>
      <c r="AZ3" s="87"/>
      <c r="BA3" s="87"/>
      <c r="BB3" s="87"/>
      <c r="BC3" s="87"/>
      <c r="BD3" s="87"/>
      <c r="BE3" s="87"/>
      <c r="BF3" s="87"/>
      <c r="BG3" s="87"/>
      <c r="BH3" s="87"/>
      <c r="BI3" s="87"/>
      <c r="BJ3" s="87"/>
      <c r="BK3" s="87"/>
      <c r="BL3" s="87"/>
      <c r="BM3" s="87"/>
      <c r="BN3" s="87"/>
      <c r="BO3" s="87"/>
      <c r="BP3" s="87"/>
      <c r="BQ3" s="87"/>
      <c r="BR3" s="87"/>
      <c r="BS3" s="87"/>
      <c r="BT3" s="87"/>
      <c r="BU3" s="87"/>
      <c r="BV3" s="87"/>
      <c r="BW3" s="87"/>
      <c r="BX3" s="87"/>
      <c r="BY3" s="87"/>
      <c r="BZ3" s="87"/>
      <c r="CA3" s="87"/>
      <c r="CB3" s="87"/>
      <c r="CC3" s="87"/>
      <c r="CD3" s="87"/>
      <c r="CE3" s="87"/>
      <c r="CF3" s="87"/>
      <c r="CG3" s="87"/>
      <c r="CH3" s="87"/>
      <c r="CI3" s="87"/>
      <c r="CJ3" s="22"/>
      <c r="CK3" s="22"/>
      <c r="CL3" s="22"/>
      <c r="CM3" s="22"/>
      <c r="CN3" s="22"/>
      <c r="CO3" s="22"/>
      <c r="CP3" s="22"/>
      <c r="CQ3" s="22"/>
      <c r="CR3" s="22"/>
      <c r="CS3" s="22"/>
      <c r="CT3" s="22"/>
      <c r="CU3" s="22"/>
      <c r="CV3" s="22"/>
      <c r="CW3" s="22"/>
      <c r="CX3" s="22"/>
      <c r="CY3" s="22"/>
      <c r="CZ3" s="22"/>
      <c r="DA3" s="22"/>
      <c r="DB3" s="22"/>
      <c r="DC3" s="22"/>
      <c r="DD3" s="22"/>
    </row>
    <row r="4" spans="1:108" s="23" customFormat="1" ht="15" customHeight="1">
      <c r="A4" s="22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2"/>
      <c r="AS4" s="22"/>
      <c r="AT4" s="22"/>
      <c r="AU4" s="22"/>
      <c r="AV4" s="22"/>
      <c r="AW4" s="22"/>
      <c r="AX4" s="22"/>
      <c r="AY4" s="22"/>
      <c r="AZ4" s="22"/>
      <c r="BA4" s="22"/>
      <c r="BB4" s="22"/>
      <c r="BC4" s="22"/>
      <c r="BD4" s="22"/>
      <c r="BE4" s="22"/>
      <c r="BF4" s="22"/>
      <c r="BG4" s="22"/>
      <c r="BH4" s="22"/>
      <c r="BI4" s="22"/>
      <c r="BJ4" s="22"/>
      <c r="BK4" s="22"/>
      <c r="BL4" s="22"/>
      <c r="BM4" s="22"/>
      <c r="BN4" s="22"/>
      <c r="BO4" s="22"/>
      <c r="BP4" s="22"/>
      <c r="BQ4" s="22"/>
      <c r="BR4" s="22"/>
      <c r="BS4" s="22"/>
      <c r="BT4" s="22"/>
      <c r="BU4" s="22"/>
      <c r="BV4" s="22"/>
      <c r="BW4" s="22"/>
      <c r="BX4" s="22"/>
      <c r="BY4" s="22"/>
      <c r="BZ4" s="22"/>
      <c r="CA4" s="22"/>
      <c r="CB4" s="22"/>
      <c r="CC4" s="22"/>
      <c r="CD4" s="22"/>
      <c r="CE4" s="22"/>
      <c r="CF4" s="22"/>
      <c r="CG4" s="22"/>
      <c r="CH4" s="22"/>
      <c r="CI4" s="22"/>
      <c r="CJ4" s="22"/>
      <c r="CK4" s="22"/>
      <c r="CL4" s="22"/>
      <c r="CM4" s="22"/>
      <c r="CN4" s="22"/>
      <c r="CO4" s="22"/>
      <c r="CP4" s="22"/>
      <c r="CQ4" s="22"/>
      <c r="CR4" s="22"/>
      <c r="CS4" s="22"/>
      <c r="CT4" s="22"/>
      <c r="CU4" s="22"/>
      <c r="CV4" s="22"/>
      <c r="CW4" s="22"/>
      <c r="CX4" s="22"/>
      <c r="CY4" s="22"/>
      <c r="CZ4" s="22"/>
      <c r="DA4" s="22"/>
      <c r="DB4" s="22"/>
      <c r="DC4" s="22"/>
      <c r="DD4" s="22"/>
    </row>
    <row r="5" spans="1:108" s="23" customFormat="1" ht="15" customHeight="1">
      <c r="A5" s="22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2"/>
      <c r="AS5" s="22"/>
      <c r="AT5" s="22"/>
      <c r="AU5" s="22"/>
      <c r="AV5" s="22"/>
      <c r="AW5" s="22"/>
      <c r="AX5" s="22"/>
      <c r="AY5" s="22"/>
      <c r="AZ5" s="22"/>
      <c r="BA5" s="22"/>
      <c r="BB5" s="22"/>
      <c r="BC5" s="22"/>
      <c r="BD5" s="22"/>
      <c r="BE5" s="22"/>
      <c r="BF5" s="22"/>
      <c r="BG5" s="22"/>
      <c r="BH5" s="22"/>
      <c r="BI5" s="22"/>
      <c r="BJ5" s="22"/>
      <c r="BK5" s="22"/>
      <c r="BL5" s="22"/>
      <c r="BM5" s="22"/>
      <c r="BN5" s="22"/>
      <c r="BO5" s="22"/>
      <c r="BP5" s="22"/>
      <c r="BQ5" s="22"/>
      <c r="BR5" s="22"/>
      <c r="BS5" s="22"/>
      <c r="BT5" s="22"/>
      <c r="BU5" s="22"/>
      <c r="BV5" s="22"/>
      <c r="BW5" s="22"/>
      <c r="BX5" s="22"/>
      <c r="BY5" s="22"/>
      <c r="BZ5" s="22"/>
      <c r="CA5" s="22"/>
      <c r="CB5" s="22"/>
      <c r="CC5" s="22"/>
      <c r="CD5" s="22"/>
      <c r="CE5" s="22"/>
      <c r="CF5" s="22"/>
      <c r="CG5" s="22"/>
      <c r="CH5" s="22"/>
      <c r="CI5" s="22"/>
      <c r="CJ5" s="22"/>
      <c r="CK5" s="22"/>
      <c r="CL5" s="22"/>
      <c r="CM5" s="22"/>
      <c r="CN5" s="22"/>
      <c r="CO5" s="22"/>
      <c r="CP5" s="22"/>
      <c r="CQ5" s="22"/>
      <c r="CR5" s="22"/>
      <c r="CS5" s="22"/>
      <c r="CT5" s="22"/>
      <c r="CU5" s="22"/>
      <c r="CV5" s="22"/>
      <c r="CW5" s="22"/>
      <c r="CX5" s="22"/>
      <c r="CY5" s="22"/>
      <c r="CZ5" s="22"/>
      <c r="DA5" s="22"/>
      <c r="DB5" s="22"/>
      <c r="DC5" s="22"/>
      <c r="DD5" s="22"/>
    </row>
    <row r="6" spans="1:108" s="24" customFormat="1" ht="15" customHeight="1">
      <c r="B6" s="25" t="s">
        <v>13</v>
      </c>
      <c r="C6" s="26"/>
      <c r="D6" s="26"/>
      <c r="E6" s="25" t="s">
        <v>18</v>
      </c>
      <c r="F6" s="26"/>
      <c r="G6" s="26"/>
      <c r="H6" s="25" t="s">
        <v>19</v>
      </c>
      <c r="I6" s="26"/>
      <c r="J6" s="26"/>
      <c r="K6" s="25" t="s">
        <v>20</v>
      </c>
      <c r="L6" s="26"/>
      <c r="M6" s="26"/>
      <c r="N6" s="25" t="s">
        <v>21</v>
      </c>
      <c r="O6" s="26"/>
      <c r="P6" s="26"/>
      <c r="Q6" s="25" t="s">
        <v>22</v>
      </c>
      <c r="R6" s="26"/>
      <c r="S6" s="26"/>
      <c r="T6" s="25" t="s">
        <v>23</v>
      </c>
      <c r="U6" s="26"/>
      <c r="V6" s="26"/>
      <c r="W6" s="25" t="s">
        <v>24</v>
      </c>
      <c r="X6" s="26"/>
      <c r="Y6" s="26"/>
      <c r="Z6" s="25" t="s">
        <v>17</v>
      </c>
      <c r="AA6" s="26"/>
      <c r="AB6" s="26"/>
      <c r="AC6" s="25" t="s">
        <v>16</v>
      </c>
      <c r="AD6" s="26"/>
      <c r="AF6" s="25" t="s">
        <v>15</v>
      </c>
      <c r="AG6" s="26"/>
      <c r="AI6" s="25" t="s">
        <v>14</v>
      </c>
      <c r="AJ6" s="26"/>
      <c r="AL6" s="86" t="s">
        <v>27</v>
      </c>
      <c r="AM6" s="86"/>
      <c r="AO6" s="86" t="s">
        <v>28</v>
      </c>
      <c r="AP6" s="86"/>
      <c r="AR6" s="86" t="s">
        <v>30</v>
      </c>
      <c r="AS6" s="86"/>
      <c r="AU6" s="86" t="s">
        <v>32</v>
      </c>
      <c r="AV6" s="86"/>
      <c r="AX6" s="86" t="s">
        <v>33</v>
      </c>
      <c r="AY6" s="86"/>
      <c r="BA6" s="86" t="s">
        <v>34</v>
      </c>
      <c r="BB6" s="86"/>
      <c r="BD6" s="86" t="s">
        <v>35</v>
      </c>
      <c r="BE6" s="86"/>
      <c r="BG6" s="86" t="s">
        <v>36</v>
      </c>
      <c r="BH6" s="86"/>
      <c r="BJ6" s="86" t="s">
        <v>37</v>
      </c>
      <c r="BK6" s="86"/>
      <c r="BM6" s="86" t="s">
        <v>38</v>
      </c>
      <c r="BN6" s="86"/>
      <c r="BP6" s="86" t="s">
        <v>39</v>
      </c>
      <c r="BQ6" s="86"/>
      <c r="BS6" s="86" t="s">
        <v>40</v>
      </c>
      <c r="BT6" s="86"/>
      <c r="BV6" s="86" t="s">
        <v>42</v>
      </c>
      <c r="BW6" s="86"/>
      <c r="BY6" s="86" t="s">
        <v>43</v>
      </c>
      <c r="BZ6" s="86"/>
      <c r="CB6" s="86" t="s">
        <v>44</v>
      </c>
      <c r="CC6" s="86"/>
      <c r="CE6" s="86" t="s">
        <v>45</v>
      </c>
      <c r="CF6" s="86"/>
      <c r="CH6" s="86" t="s">
        <v>46</v>
      </c>
      <c r="CI6" s="86"/>
      <c r="CK6" s="24" t="s">
        <v>49</v>
      </c>
      <c r="CN6" s="24" t="s">
        <v>53</v>
      </c>
      <c r="CQ6" s="24" t="s">
        <v>58</v>
      </c>
      <c r="CT6" s="24" t="s">
        <v>54</v>
      </c>
      <c r="CW6" s="24" t="s">
        <v>55</v>
      </c>
      <c r="CZ6" s="24" t="s">
        <v>61</v>
      </c>
      <c r="DC6" s="24" t="s">
        <v>62</v>
      </c>
    </row>
    <row r="7" spans="1:108" s="30" customFormat="1" ht="15" customHeight="1">
      <c r="A7" s="27"/>
      <c r="B7" s="28" t="s">
        <v>4</v>
      </c>
      <c r="C7" s="29" t="s">
        <v>3</v>
      </c>
      <c r="D7" s="29"/>
      <c r="E7" s="28" t="s">
        <v>4</v>
      </c>
      <c r="F7" s="29" t="s">
        <v>3</v>
      </c>
      <c r="G7" s="29"/>
      <c r="H7" s="28" t="s">
        <v>2</v>
      </c>
      <c r="I7" s="29" t="s">
        <v>3</v>
      </c>
      <c r="J7" s="29"/>
      <c r="K7" s="28" t="s">
        <v>4</v>
      </c>
      <c r="L7" s="29" t="s">
        <v>3</v>
      </c>
      <c r="M7" s="29"/>
      <c r="N7" s="28" t="s">
        <v>4</v>
      </c>
      <c r="O7" s="29" t="s">
        <v>3</v>
      </c>
      <c r="P7" s="29"/>
      <c r="Q7" s="28" t="s">
        <v>4</v>
      </c>
      <c r="R7" s="29" t="s">
        <v>3</v>
      </c>
      <c r="S7" s="29"/>
      <c r="T7" s="28" t="s">
        <v>4</v>
      </c>
      <c r="U7" s="29" t="s">
        <v>3</v>
      </c>
      <c r="V7" s="29"/>
      <c r="W7" s="28" t="s">
        <v>4</v>
      </c>
      <c r="X7" s="29" t="s">
        <v>3</v>
      </c>
      <c r="Y7" s="29"/>
      <c r="Z7" s="28" t="s">
        <v>4</v>
      </c>
      <c r="AA7" s="29" t="s">
        <v>3</v>
      </c>
      <c r="AB7" s="29"/>
      <c r="AC7" s="28" t="s">
        <v>4</v>
      </c>
      <c r="AD7" s="29" t="s">
        <v>3</v>
      </c>
      <c r="AE7" s="27"/>
      <c r="AF7" s="28" t="s">
        <v>4</v>
      </c>
      <c r="AG7" s="29" t="s">
        <v>3</v>
      </c>
      <c r="AH7" s="27"/>
      <c r="AI7" s="28" t="s">
        <v>4</v>
      </c>
      <c r="AJ7" s="29" t="s">
        <v>3</v>
      </c>
      <c r="AK7" s="27"/>
      <c r="AL7" s="28" t="s">
        <v>4</v>
      </c>
      <c r="AM7" s="29" t="s">
        <v>3</v>
      </c>
      <c r="AN7" s="27"/>
      <c r="AO7" s="28" t="s">
        <v>4</v>
      </c>
      <c r="AP7" s="29" t="s">
        <v>3</v>
      </c>
      <c r="AQ7" s="27"/>
      <c r="AR7" s="28" t="s">
        <v>4</v>
      </c>
      <c r="AS7" s="29" t="s">
        <v>3</v>
      </c>
      <c r="AT7" s="27"/>
      <c r="AU7" s="28" t="s">
        <v>4</v>
      </c>
      <c r="AV7" s="29" t="s">
        <v>3</v>
      </c>
      <c r="AW7" s="27"/>
      <c r="AX7" s="28" t="s">
        <v>4</v>
      </c>
      <c r="AY7" s="29" t="s">
        <v>3</v>
      </c>
      <c r="AZ7" s="27"/>
      <c r="BA7" s="28" t="s">
        <v>4</v>
      </c>
      <c r="BB7" s="29" t="s">
        <v>3</v>
      </c>
      <c r="BC7" s="27"/>
      <c r="BD7" s="28" t="s">
        <v>4</v>
      </c>
      <c r="BE7" s="29" t="s">
        <v>3</v>
      </c>
      <c r="BF7" s="27"/>
      <c r="BG7" s="28" t="s">
        <v>4</v>
      </c>
      <c r="BH7" s="29" t="s">
        <v>3</v>
      </c>
      <c r="BI7" s="27"/>
      <c r="BJ7" s="28" t="s">
        <v>4</v>
      </c>
      <c r="BK7" s="29" t="s">
        <v>3</v>
      </c>
      <c r="BL7" s="27"/>
      <c r="BM7" s="28" t="s">
        <v>4</v>
      </c>
      <c r="BN7" s="29" t="s">
        <v>3</v>
      </c>
      <c r="BO7" s="27"/>
      <c r="BP7" s="28" t="s">
        <v>4</v>
      </c>
      <c r="BQ7" s="29" t="s">
        <v>3</v>
      </c>
      <c r="BR7" s="27"/>
      <c r="BS7" s="28" t="s">
        <v>4</v>
      </c>
      <c r="BT7" s="29" t="s">
        <v>3</v>
      </c>
      <c r="BU7" s="27"/>
      <c r="BV7" s="28" t="s">
        <v>4</v>
      </c>
      <c r="BW7" s="29" t="s">
        <v>3</v>
      </c>
      <c r="BX7" s="27"/>
      <c r="BY7" s="28" t="s">
        <v>4</v>
      </c>
      <c r="BZ7" s="29" t="s">
        <v>3</v>
      </c>
      <c r="CA7" s="27"/>
      <c r="CB7" s="28" t="s">
        <v>4</v>
      </c>
      <c r="CC7" s="29" t="s">
        <v>3</v>
      </c>
      <c r="CD7" s="27"/>
      <c r="CE7" s="28" t="s">
        <v>4</v>
      </c>
      <c r="CF7" s="29" t="s">
        <v>3</v>
      </c>
      <c r="CG7" s="27"/>
      <c r="CH7" s="28" t="s">
        <v>4</v>
      </c>
      <c r="CI7" s="29" t="s">
        <v>3</v>
      </c>
      <c r="CJ7" s="27"/>
      <c r="CK7" s="27" t="s">
        <v>4</v>
      </c>
      <c r="CL7" s="29" t="s">
        <v>3</v>
      </c>
      <c r="CM7" s="27"/>
      <c r="CN7" s="27" t="s">
        <v>4</v>
      </c>
      <c r="CO7" s="29" t="s">
        <v>3</v>
      </c>
      <c r="CP7" s="27"/>
      <c r="CQ7" s="27" t="s">
        <v>4</v>
      </c>
      <c r="CR7" s="29" t="s">
        <v>3</v>
      </c>
      <c r="CS7" s="27"/>
      <c r="CT7" s="27" t="s">
        <v>4</v>
      </c>
      <c r="CU7" s="29" t="s">
        <v>3</v>
      </c>
      <c r="CV7" s="27"/>
      <c r="CW7" s="27" t="s">
        <v>4</v>
      </c>
      <c r="CX7" s="29" t="s">
        <v>3</v>
      </c>
      <c r="CY7" s="27"/>
      <c r="CZ7" s="27" t="s">
        <v>4</v>
      </c>
      <c r="DA7" s="29" t="s">
        <v>3</v>
      </c>
      <c r="DB7" s="27"/>
      <c r="DC7" s="27" t="s">
        <v>4</v>
      </c>
      <c r="DD7" s="29" t="s">
        <v>3</v>
      </c>
    </row>
    <row r="8" spans="1:108" s="32" customFormat="1" ht="15" customHeight="1">
      <c r="A8" s="31" t="s">
        <v>29</v>
      </c>
      <c r="C8" s="33"/>
      <c r="D8" s="33"/>
      <c r="F8" s="33"/>
      <c r="G8" s="33"/>
      <c r="I8" s="33"/>
      <c r="J8" s="33"/>
      <c r="L8" s="33"/>
      <c r="M8" s="33"/>
      <c r="O8" s="33"/>
      <c r="P8" s="33"/>
      <c r="R8" s="33"/>
      <c r="S8" s="33"/>
      <c r="U8" s="33"/>
      <c r="V8" s="33"/>
      <c r="X8" s="33"/>
      <c r="Y8" s="33"/>
      <c r="AA8" s="33"/>
      <c r="AB8" s="33"/>
      <c r="AD8" s="33"/>
      <c r="AG8" s="33"/>
      <c r="AJ8" s="33"/>
      <c r="AM8" s="33"/>
      <c r="AP8" s="33"/>
      <c r="AS8" s="33"/>
      <c r="AV8" s="33"/>
      <c r="AY8" s="33"/>
      <c r="BB8" s="33"/>
      <c r="BE8" s="33"/>
      <c r="BH8" s="33"/>
      <c r="BK8" s="33"/>
      <c r="BN8" s="33"/>
      <c r="BQ8" s="33"/>
      <c r="BT8" s="33"/>
      <c r="BW8" s="33"/>
      <c r="BZ8" s="33"/>
      <c r="CC8" s="33"/>
      <c r="CF8" s="33"/>
      <c r="CI8" s="33"/>
      <c r="CL8" s="33"/>
      <c r="CO8" s="33"/>
      <c r="CR8" s="33"/>
      <c r="CU8" s="33"/>
      <c r="CX8" s="33"/>
      <c r="DA8" s="33"/>
      <c r="DD8" s="33"/>
    </row>
    <row r="9" spans="1:108" s="39" customFormat="1" ht="18" customHeight="1">
      <c r="A9" s="34" t="s">
        <v>5</v>
      </c>
      <c r="B9" s="35">
        <v>88978</v>
      </c>
      <c r="C9" s="36">
        <f t="shared" ref="C9:C17" si="0">(B9/B$18)</f>
        <v>0.23190256641481208</v>
      </c>
      <c r="D9" s="36"/>
      <c r="E9" s="35">
        <v>97612</v>
      </c>
      <c r="F9" s="36">
        <f t="shared" ref="F9:F17" si="1">(E9/E$18)</f>
        <v>0.2339132518571771</v>
      </c>
      <c r="G9" s="36"/>
      <c r="H9" s="35">
        <v>111428</v>
      </c>
      <c r="I9" s="36">
        <f t="shared" ref="I9:I17" si="2">(H9/H$18)</f>
        <v>0.23723934713830092</v>
      </c>
      <c r="J9" s="36"/>
      <c r="K9" s="35">
        <v>116331</v>
      </c>
      <c r="L9" s="36">
        <f t="shared" ref="L9:L17" si="3">(K9/K$18)</f>
        <v>0.23975293273867918</v>
      </c>
      <c r="M9" s="36"/>
      <c r="N9" s="35">
        <v>112799</v>
      </c>
      <c r="O9" s="36">
        <f t="shared" ref="O9:O17" si="4">(N9/N$18)</f>
        <v>0.242793092389187</v>
      </c>
      <c r="P9" s="36"/>
      <c r="Q9" s="35">
        <v>120030</v>
      </c>
      <c r="R9" s="36">
        <f t="shared" ref="R9:R17" si="5">(Q9/Q$18)</f>
        <v>0.23198461553328631</v>
      </c>
      <c r="S9" s="36"/>
      <c r="T9" s="35">
        <v>123425</v>
      </c>
      <c r="U9" s="36">
        <f t="shared" ref="U9:U17" si="6">(T9/T$18)</f>
        <v>0.22053528832632613</v>
      </c>
      <c r="V9" s="36"/>
      <c r="W9" s="35">
        <v>124451</v>
      </c>
      <c r="X9" s="36">
        <f t="shared" ref="X9:X17" si="7">(W9/W$18)</f>
        <v>0.22364046736798221</v>
      </c>
      <c r="Y9" s="36"/>
      <c r="Z9" s="35">
        <v>130562</v>
      </c>
      <c r="AA9" s="36">
        <f t="shared" ref="AA9:AA17" si="8">(Z9/Z$18)</f>
        <v>0.22543688951586027</v>
      </c>
      <c r="AB9" s="36"/>
      <c r="AC9" s="35">
        <v>133231</v>
      </c>
      <c r="AD9" s="36">
        <f t="shared" ref="AD9:AD17" si="9">(AC9/AC$18)</f>
        <v>0.22466337844104381</v>
      </c>
      <c r="AE9" s="35"/>
      <c r="AF9" s="37">
        <v>142009</v>
      </c>
      <c r="AG9" s="36">
        <f t="shared" ref="AG9:AG17" si="10">(AF9/AF$18)</f>
        <v>0.2290423411159784</v>
      </c>
      <c r="AH9" s="35"/>
      <c r="AI9" s="37">
        <v>155941</v>
      </c>
      <c r="AJ9" s="36">
        <f t="shared" ref="AJ9:AJ17" si="11">(AI9/AI$18)</f>
        <v>0.22649349819390241</v>
      </c>
      <c r="AK9" s="35"/>
      <c r="AL9" s="37">
        <v>157866</v>
      </c>
      <c r="AM9" s="36">
        <f t="shared" ref="AM9:AM17" si="12">(AL9/AL$18)</f>
        <v>0.22083299527463887</v>
      </c>
      <c r="AN9" s="35"/>
      <c r="AO9" s="37">
        <v>165516</v>
      </c>
      <c r="AP9" s="36">
        <f t="shared" ref="AP9:AP17" si="13">(AO9/AO$18)</f>
        <v>0.22667804284143248</v>
      </c>
      <c r="AQ9" s="35"/>
      <c r="AR9" s="37">
        <v>166702</v>
      </c>
      <c r="AS9" s="36">
        <f t="shared" ref="AS9:AS17" si="14">(AR9/AR$18)</f>
        <v>0.21076467338189164</v>
      </c>
      <c r="AT9" s="35"/>
      <c r="AU9" s="37">
        <v>173878</v>
      </c>
      <c r="AV9" s="36">
        <f t="shared" ref="AV9:AV17" si="15">(AU9/AU$18)</f>
        <v>0.21634581885868429</v>
      </c>
      <c r="AW9" s="35"/>
      <c r="AX9" s="37">
        <v>174468</v>
      </c>
      <c r="AY9" s="36">
        <f t="shared" ref="AY9:AY17" si="16">(AX9/AX$18)</f>
        <v>0.21506468532546055</v>
      </c>
      <c r="AZ9" s="35"/>
      <c r="BA9" s="37">
        <v>180976</v>
      </c>
      <c r="BB9" s="36">
        <f t="shared" ref="BB9:BB17" si="17">(BA9/BA$18)</f>
        <v>0.2110310408358404</v>
      </c>
      <c r="BC9" s="35"/>
      <c r="BD9" s="37">
        <v>184805</v>
      </c>
      <c r="BE9" s="36">
        <f t="shared" ref="BE9:BE17" si="18">(BD9/BD$18)</f>
        <v>0.20713080045818605</v>
      </c>
      <c r="BF9" s="35"/>
      <c r="BG9" s="37">
        <v>200426</v>
      </c>
      <c r="BH9" s="36">
        <f t="shared" ref="BH9:BH17" si="19">(BG9/BG$18)</f>
        <v>0.21465735320262783</v>
      </c>
      <c r="BI9" s="35"/>
      <c r="BJ9" s="37">
        <v>212234</v>
      </c>
      <c r="BK9" s="36">
        <f t="shared" ref="BK9:BK17" si="20">(BJ9/BJ$18)</f>
        <v>0.21387527889020341</v>
      </c>
      <c r="BL9" s="35"/>
      <c r="BM9" s="38">
        <v>215350</v>
      </c>
      <c r="BN9" s="36">
        <f t="shared" ref="BN9:BN17" si="21">(BM9/BM$18)</f>
        <v>0.21526303373437131</v>
      </c>
      <c r="BO9" s="35"/>
      <c r="BP9" s="38">
        <v>213742</v>
      </c>
      <c r="BQ9" s="36">
        <f t="shared" ref="BQ9:BQ17" si="22">(BP9/BP$18)</f>
        <v>0.20247641475921219</v>
      </c>
      <c r="BR9" s="35"/>
      <c r="BS9" s="35">
        <v>219629</v>
      </c>
      <c r="BT9" s="36">
        <f t="shared" ref="BT9:BT17" si="23">(BS9/BS$18)</f>
        <v>0.20147970791134595</v>
      </c>
      <c r="BU9" s="35"/>
      <c r="BV9" s="35">
        <v>228861</v>
      </c>
      <c r="BW9" s="36">
        <f t="shared" ref="BW9:BW17" si="24">(BV9/BV$18)</f>
        <v>0.19774793340228472</v>
      </c>
      <c r="BX9" s="35"/>
      <c r="BY9" s="35">
        <v>242906</v>
      </c>
      <c r="BZ9" s="36">
        <f t="shared" ref="BZ9:BZ17" si="25">(BY9/BY$18)</f>
        <v>0.20039715441419723</v>
      </c>
      <c r="CA9" s="35"/>
      <c r="CB9" s="35">
        <v>263854</v>
      </c>
      <c r="CC9" s="36">
        <f t="shared" ref="CC9:CC17" si="26">(CB9/CB$18)</f>
        <v>0.20300755929138856</v>
      </c>
      <c r="CD9" s="35"/>
      <c r="CE9" s="35">
        <v>272688</v>
      </c>
      <c r="CF9" s="36">
        <f t="shared" ref="CF9:CF17" si="27">(CE9/CE$18)</f>
        <v>0.20109764173693473</v>
      </c>
      <c r="CG9" s="35"/>
      <c r="CH9" s="35">
        <v>282943</v>
      </c>
      <c r="CI9" s="36">
        <f>(CH9/CH$18)</f>
        <v>0.2052701950749895</v>
      </c>
      <c r="CJ9" s="35"/>
      <c r="CK9" s="35">
        <v>281901</v>
      </c>
      <c r="CL9" s="36">
        <f>CK9/CK18</f>
        <v>0.1977694713491352</v>
      </c>
      <c r="CM9" s="35"/>
      <c r="CN9" s="35">
        <v>284225</v>
      </c>
      <c r="CO9" s="36">
        <f>CN9/CN18</f>
        <v>0.19594845671416034</v>
      </c>
      <c r="CP9" s="35"/>
      <c r="CQ9" s="35">
        <v>277672</v>
      </c>
      <c r="CR9" s="36">
        <f>CQ9/CQ18</f>
        <v>0.21151385147899426</v>
      </c>
      <c r="CS9" s="35"/>
      <c r="CT9" s="35">
        <v>249774</v>
      </c>
      <c r="CU9" s="36">
        <f>CT9/CT18</f>
        <v>0.19347582423626028</v>
      </c>
      <c r="CV9" s="35"/>
      <c r="CW9" s="35">
        <v>260761</v>
      </c>
      <c r="CX9" s="36">
        <f>CW9/CW18</f>
        <v>0.19165457621687254</v>
      </c>
      <c r="CY9" s="35"/>
      <c r="CZ9" s="35">
        <v>276328</v>
      </c>
      <c r="DA9" s="36">
        <f>CZ9/CZ18</f>
        <v>0.19456717590737765</v>
      </c>
      <c r="DB9" s="35"/>
      <c r="DC9" s="35">
        <v>295180</v>
      </c>
      <c r="DD9" s="36">
        <f>DC9/DC18</f>
        <v>0.19630114849272798</v>
      </c>
    </row>
    <row r="10" spans="1:108" s="44" customFormat="1" ht="18" customHeight="1">
      <c r="A10" s="40" t="s">
        <v>6</v>
      </c>
      <c r="B10" s="41">
        <v>90382</v>
      </c>
      <c r="C10" s="42">
        <f t="shared" si="0"/>
        <v>0.2355617990705966</v>
      </c>
      <c r="D10" s="42"/>
      <c r="E10" s="43">
        <v>102459</v>
      </c>
      <c r="F10" s="42">
        <f t="shared" si="1"/>
        <v>0.24552839683680805</v>
      </c>
      <c r="G10" s="42"/>
      <c r="H10" s="43">
        <v>84292</v>
      </c>
      <c r="I10" s="42">
        <f t="shared" si="2"/>
        <v>0.1794645784630583</v>
      </c>
      <c r="J10" s="42"/>
      <c r="K10" s="43">
        <v>97584</v>
      </c>
      <c r="L10" s="42">
        <f t="shared" si="3"/>
        <v>0.20111621311921388</v>
      </c>
      <c r="M10" s="42"/>
      <c r="N10" s="43">
        <v>95853</v>
      </c>
      <c r="O10" s="42">
        <f t="shared" si="4"/>
        <v>0.20631784222183477</v>
      </c>
      <c r="P10" s="42"/>
      <c r="Q10" s="43">
        <v>108274</v>
      </c>
      <c r="R10" s="42">
        <f t="shared" si="5"/>
        <v>0.20926353630135</v>
      </c>
      <c r="S10" s="42"/>
      <c r="T10" s="43">
        <v>121219</v>
      </c>
      <c r="U10" s="42">
        <f t="shared" si="6"/>
        <v>0.2165936164928412</v>
      </c>
      <c r="V10" s="42"/>
      <c r="W10" s="43">
        <v>121877</v>
      </c>
      <c r="X10" s="42">
        <f t="shared" si="7"/>
        <v>0.21901494758103646</v>
      </c>
      <c r="Y10" s="42"/>
      <c r="Z10" s="43">
        <v>119992</v>
      </c>
      <c r="AA10" s="42">
        <f t="shared" si="8"/>
        <v>0.20718603611148043</v>
      </c>
      <c r="AB10" s="42"/>
      <c r="AC10" s="43">
        <v>123878</v>
      </c>
      <c r="AD10" s="42">
        <f t="shared" si="9"/>
        <v>0.2088916993381392</v>
      </c>
      <c r="AF10" s="43">
        <v>126529</v>
      </c>
      <c r="AG10" s="42">
        <f t="shared" si="10"/>
        <v>0.20407508241775965</v>
      </c>
      <c r="AI10" s="43">
        <v>137521</v>
      </c>
      <c r="AJ10" s="42">
        <f t="shared" si="11"/>
        <v>0.19973972441579604</v>
      </c>
      <c r="AL10" s="43">
        <v>142359</v>
      </c>
      <c r="AM10" s="42">
        <f t="shared" si="12"/>
        <v>0.19914081799945724</v>
      </c>
      <c r="AO10" s="43">
        <v>146714</v>
      </c>
      <c r="AP10" s="42">
        <f t="shared" si="13"/>
        <v>0.20092826299232655</v>
      </c>
      <c r="AR10" s="43">
        <v>146631</v>
      </c>
      <c r="AS10" s="42">
        <f t="shared" si="14"/>
        <v>0.18538850657256753</v>
      </c>
      <c r="AU10" s="43">
        <v>157933</v>
      </c>
      <c r="AV10" s="42">
        <f t="shared" si="15"/>
        <v>0.19650642525108747</v>
      </c>
      <c r="AX10" s="43">
        <v>156991</v>
      </c>
      <c r="AY10" s="42">
        <f t="shared" si="16"/>
        <v>0.19352098960227307</v>
      </c>
      <c r="BA10" s="43">
        <v>167484</v>
      </c>
      <c r="BB10" s="42">
        <f t="shared" si="17"/>
        <v>0.19529839781711328</v>
      </c>
      <c r="BD10" s="43">
        <v>161201</v>
      </c>
      <c r="BE10" s="42">
        <f t="shared" si="18"/>
        <v>0.18067526400616893</v>
      </c>
      <c r="BG10" s="43">
        <v>166095</v>
      </c>
      <c r="BH10" s="42">
        <f t="shared" si="19"/>
        <v>0.17788866254972144</v>
      </c>
      <c r="BJ10" s="43">
        <v>167469</v>
      </c>
      <c r="BK10" s="42">
        <f t="shared" si="20"/>
        <v>0.16876409567017292</v>
      </c>
      <c r="BM10" s="45">
        <v>168329</v>
      </c>
      <c r="BN10" s="42">
        <f t="shared" si="21"/>
        <v>0.16826102254689104</v>
      </c>
      <c r="BP10" s="45">
        <v>179395</v>
      </c>
      <c r="BQ10" s="42">
        <f t="shared" si="22"/>
        <v>0.16993972371236757</v>
      </c>
      <c r="BS10" s="43">
        <v>171024</v>
      </c>
      <c r="BT10" s="42">
        <f t="shared" si="23"/>
        <v>0.15689123734037869</v>
      </c>
      <c r="BV10" s="43">
        <v>172511</v>
      </c>
      <c r="BW10" s="42">
        <f t="shared" si="24"/>
        <v>0.14905857153102336</v>
      </c>
      <c r="BY10" s="43">
        <v>171785</v>
      </c>
      <c r="BZ10" s="42">
        <f t="shared" si="25"/>
        <v>0.14172241595943647</v>
      </c>
      <c r="CB10" s="43">
        <v>174300</v>
      </c>
      <c r="CC10" s="42">
        <f t="shared" si="26"/>
        <v>0.13410529150397199</v>
      </c>
      <c r="CE10" s="43">
        <v>187807</v>
      </c>
      <c r="CF10" s="42">
        <f t="shared" si="27"/>
        <v>0.13850094174180197</v>
      </c>
      <c r="CH10" s="43">
        <v>182846</v>
      </c>
      <c r="CI10" s="42">
        <f t="shared" ref="CI10:CI17" si="28">(CH10/CH$18)</f>
        <v>0.13265157324507598</v>
      </c>
      <c r="CK10" s="43">
        <v>179547</v>
      </c>
      <c r="CL10" s="42">
        <f>CK10/CK18</f>
        <v>0.12596236009210032</v>
      </c>
      <c r="CN10" s="43">
        <v>176924</v>
      </c>
      <c r="CO10" s="42">
        <f>CN10/CN18</f>
        <v>0.1219737347372543</v>
      </c>
      <c r="CQ10" s="43">
        <v>147031</v>
      </c>
      <c r="CR10" s="42">
        <f>CQ10/CQ18</f>
        <v>0.1119993845141318</v>
      </c>
      <c r="CT10" s="43">
        <v>150892</v>
      </c>
      <c r="CU10" s="42">
        <f>CT10/CT18</f>
        <v>0.11688147713796386</v>
      </c>
      <c r="CW10" s="43">
        <v>164348</v>
      </c>
      <c r="CX10" s="42">
        <f>CW10/CW18</f>
        <v>0.12079278071525484</v>
      </c>
      <c r="CZ10" s="43">
        <v>187420</v>
      </c>
      <c r="DA10" s="42">
        <f>CZ10/CZ18</f>
        <v>0.13196556305752846</v>
      </c>
      <c r="DC10" s="43">
        <v>202008</v>
      </c>
      <c r="DD10" s="42">
        <f>DC10/DC18</f>
        <v>0.13433973306023103</v>
      </c>
    </row>
    <row r="11" spans="1:108" s="44" customFormat="1" ht="18" customHeight="1">
      <c r="A11" s="46" t="s">
        <v>7</v>
      </c>
      <c r="B11" s="47">
        <v>35487</v>
      </c>
      <c r="C11" s="36">
        <f t="shared" si="0"/>
        <v>9.2489451036912904E-2</v>
      </c>
      <c r="D11" s="36"/>
      <c r="E11" s="37">
        <v>38169</v>
      </c>
      <c r="F11" s="36">
        <f t="shared" si="1"/>
        <v>9.14665708123652E-2</v>
      </c>
      <c r="G11" s="36"/>
      <c r="H11" s="37">
        <v>41880</v>
      </c>
      <c r="I11" s="36">
        <f t="shared" si="2"/>
        <v>8.9165953424202554E-2</v>
      </c>
      <c r="J11" s="36"/>
      <c r="K11" s="37">
        <v>44537</v>
      </c>
      <c r="L11" s="36">
        <f t="shared" si="3"/>
        <v>9.1788743889269025E-2</v>
      </c>
      <c r="M11" s="36"/>
      <c r="N11" s="37">
        <v>40802</v>
      </c>
      <c r="O11" s="36">
        <f t="shared" si="4"/>
        <v>8.7823861520612848E-2</v>
      </c>
      <c r="P11" s="36"/>
      <c r="Q11" s="37">
        <v>43776</v>
      </c>
      <c r="R11" s="36">
        <f t="shared" si="5"/>
        <v>8.4606836037533467E-2</v>
      </c>
      <c r="S11" s="36"/>
      <c r="T11" s="37">
        <v>47249</v>
      </c>
      <c r="U11" s="36">
        <f t="shared" si="6"/>
        <v>8.4424321151554238E-2</v>
      </c>
      <c r="V11" s="36"/>
      <c r="W11" s="37">
        <v>56956</v>
      </c>
      <c r="X11" s="36">
        <f t="shared" si="7"/>
        <v>0.10235085663763886</v>
      </c>
      <c r="Y11" s="36"/>
      <c r="Z11" s="37">
        <v>59907</v>
      </c>
      <c r="AA11" s="36">
        <f t="shared" si="8"/>
        <v>0.10343934483407609</v>
      </c>
      <c r="AB11" s="36"/>
      <c r="AC11" s="37">
        <v>59455</v>
      </c>
      <c r="AD11" s="36">
        <f t="shared" si="9"/>
        <v>0.10025715610640361</v>
      </c>
      <c r="AE11" s="48"/>
      <c r="AF11" s="37">
        <v>61233</v>
      </c>
      <c r="AG11" s="36">
        <f t="shared" si="10"/>
        <v>9.8760991722740846E-2</v>
      </c>
      <c r="AH11" s="48"/>
      <c r="AI11" s="37">
        <v>66350</v>
      </c>
      <c r="AJ11" s="36">
        <f t="shared" si="11"/>
        <v>9.6368777968368957E-2</v>
      </c>
      <c r="AK11" s="48"/>
      <c r="AL11" s="37">
        <v>68565</v>
      </c>
      <c r="AM11" s="36">
        <f t="shared" si="12"/>
        <v>9.5913080213634441E-2</v>
      </c>
      <c r="AN11" s="48"/>
      <c r="AO11" s="37">
        <v>64062</v>
      </c>
      <c r="AP11" s="36">
        <f t="shared" si="13"/>
        <v>8.7734411056984499E-2</v>
      </c>
      <c r="AQ11" s="48"/>
      <c r="AR11" s="37">
        <v>65759</v>
      </c>
      <c r="AS11" s="36">
        <f t="shared" si="14"/>
        <v>8.3140419172654273E-2</v>
      </c>
      <c r="AT11" s="48"/>
      <c r="AU11" s="37">
        <v>66976</v>
      </c>
      <c r="AV11" s="36">
        <f t="shared" si="15"/>
        <v>8.3334162826115082E-2</v>
      </c>
      <c r="AW11" s="48"/>
      <c r="AX11" s="37">
        <v>70058</v>
      </c>
      <c r="AY11" s="36">
        <f t="shared" si="16"/>
        <v>8.6359686157525248E-2</v>
      </c>
      <c r="AZ11" s="48"/>
      <c r="BA11" s="37">
        <v>74887</v>
      </c>
      <c r="BB11" s="36">
        <f t="shared" si="17"/>
        <v>8.7323631614543248E-2</v>
      </c>
      <c r="BC11" s="48"/>
      <c r="BD11" s="37">
        <v>79612</v>
      </c>
      <c r="BE11" s="36">
        <f t="shared" si="18"/>
        <v>8.9229713947550693E-2</v>
      </c>
      <c r="BF11" s="48"/>
      <c r="BG11" s="37">
        <v>79924</v>
      </c>
      <c r="BH11" s="36">
        <f t="shared" si="19"/>
        <v>8.5599045519876793E-2</v>
      </c>
      <c r="BI11" s="48"/>
      <c r="BJ11" s="37">
        <v>82767</v>
      </c>
      <c r="BK11" s="49">
        <f t="shared" si="20"/>
        <v>8.340706582312668E-2</v>
      </c>
      <c r="BL11" s="48"/>
      <c r="BM11" s="38">
        <v>72190</v>
      </c>
      <c r="BN11" s="49">
        <f t="shared" si="21"/>
        <v>7.2160847017804813E-2</v>
      </c>
      <c r="BO11" s="48"/>
      <c r="BP11" s="38">
        <v>71949</v>
      </c>
      <c r="BQ11" s="49">
        <f t="shared" si="22"/>
        <v>6.8156822550133139E-2</v>
      </c>
      <c r="BR11" s="48"/>
      <c r="BS11" s="37">
        <v>75236</v>
      </c>
      <c r="BT11" s="49">
        <f t="shared" si="23"/>
        <v>6.9018787611918389E-2</v>
      </c>
      <c r="BU11" s="48"/>
      <c r="BV11" s="37">
        <v>72568</v>
      </c>
      <c r="BW11" s="49">
        <f t="shared" si="24"/>
        <v>6.270256632251453E-2</v>
      </c>
      <c r="BX11" s="48"/>
      <c r="BY11" s="37">
        <v>73764</v>
      </c>
      <c r="BZ11" s="36">
        <f t="shared" si="25"/>
        <v>6.0855210238564897E-2</v>
      </c>
      <c r="CA11" s="48"/>
      <c r="CB11" s="37">
        <v>74037</v>
      </c>
      <c r="CC11" s="36">
        <f t="shared" si="26"/>
        <v>5.6963588451403181E-2</v>
      </c>
      <c r="CD11" s="48"/>
      <c r="CE11" s="37">
        <v>80301</v>
      </c>
      <c r="CF11" s="36">
        <f t="shared" si="27"/>
        <v>5.9219113892498364E-2</v>
      </c>
      <c r="CG11" s="48"/>
      <c r="CH11" s="37">
        <v>78027</v>
      </c>
      <c r="CI11" s="36">
        <f>(CH11/CH$18)</f>
        <v>5.6607223048869226E-2</v>
      </c>
      <c r="CJ11" s="48"/>
      <c r="CK11" s="37">
        <v>80056</v>
      </c>
      <c r="CL11" s="36">
        <f>CK11/CK18</f>
        <v>5.6163805017812519E-2</v>
      </c>
      <c r="CM11" s="48"/>
      <c r="CN11" s="37">
        <v>79518</v>
      </c>
      <c r="CO11" s="36">
        <f>CN11/CN18</f>
        <v>5.4820756024264589E-2</v>
      </c>
      <c r="CP11" s="48"/>
      <c r="CQ11" s="37">
        <v>73248</v>
      </c>
      <c r="CR11" s="36">
        <f>CQ11/CQ18</f>
        <v>5.5795926824214796E-2</v>
      </c>
      <c r="CS11" s="48"/>
      <c r="CT11" s="37">
        <v>70362</v>
      </c>
      <c r="CU11" s="36">
        <f>CT11/CT18</f>
        <v>5.450265417902482E-2</v>
      </c>
      <c r="CV11" s="48"/>
      <c r="CW11" s="37">
        <v>71358</v>
      </c>
      <c r="CX11" s="36">
        <f>CW11/CW18</f>
        <v>5.2446827745267086E-2</v>
      </c>
      <c r="CY11" s="48"/>
      <c r="CZ11" s="37">
        <v>74914</v>
      </c>
      <c r="DA11" s="36">
        <f>CZ11/CZ18</f>
        <v>5.2748202918000676E-2</v>
      </c>
      <c r="DB11" s="48"/>
      <c r="DC11" s="37">
        <v>84040</v>
      </c>
      <c r="DD11" s="36">
        <f>DC11/DC18</f>
        <v>5.5888435935120467E-2</v>
      </c>
    </row>
    <row r="12" spans="1:108" s="44" customFormat="1" ht="18" customHeight="1">
      <c r="A12" s="40" t="s">
        <v>8</v>
      </c>
      <c r="B12" s="41">
        <v>16497</v>
      </c>
      <c r="C12" s="42">
        <f t="shared" si="0"/>
        <v>4.2995983705468262E-2</v>
      </c>
      <c r="D12" s="42"/>
      <c r="E12" s="43">
        <v>24088</v>
      </c>
      <c r="F12" s="42">
        <f t="shared" si="1"/>
        <v>5.7723460340282771E-2</v>
      </c>
      <c r="G12" s="42"/>
      <c r="H12" s="43">
        <v>24324</v>
      </c>
      <c r="I12" s="42">
        <f t="shared" si="2"/>
        <v>5.1787790140647154E-2</v>
      </c>
      <c r="J12" s="42"/>
      <c r="K12" s="43">
        <v>31007</v>
      </c>
      <c r="L12" s="42">
        <f t="shared" si="3"/>
        <v>6.3904025456913677E-2</v>
      </c>
      <c r="M12" s="42"/>
      <c r="N12" s="43">
        <v>31896</v>
      </c>
      <c r="O12" s="42">
        <f t="shared" si="4"/>
        <v>6.8654229867689501E-2</v>
      </c>
      <c r="P12" s="42"/>
      <c r="Q12" s="43">
        <v>35613</v>
      </c>
      <c r="R12" s="42">
        <f t="shared" si="5"/>
        <v>6.8830026768198993E-2</v>
      </c>
      <c r="S12" s="42"/>
      <c r="T12" s="43">
        <v>33507</v>
      </c>
      <c r="U12" s="42">
        <f t="shared" si="6"/>
        <v>5.9870171407334083E-2</v>
      </c>
      <c r="V12" s="42"/>
      <c r="W12" s="43">
        <v>32988</v>
      </c>
      <c r="X12" s="42">
        <f t="shared" si="7"/>
        <v>5.9279971535262849E-2</v>
      </c>
      <c r="Y12" s="42"/>
      <c r="Z12" s="43">
        <v>35434</v>
      </c>
      <c r="AA12" s="42">
        <f t="shared" si="8"/>
        <v>6.1182662207265461E-2</v>
      </c>
      <c r="AB12" s="42"/>
      <c r="AC12" s="43">
        <v>37214</v>
      </c>
      <c r="AD12" s="42">
        <f t="shared" si="9"/>
        <v>6.2752835040681257E-2</v>
      </c>
      <c r="AF12" s="43">
        <v>41706</v>
      </c>
      <c r="AG12" s="42">
        <f t="shared" si="10"/>
        <v>6.7266440004387015E-2</v>
      </c>
      <c r="AI12" s="43">
        <v>50325</v>
      </c>
      <c r="AJ12" s="42">
        <f t="shared" si="11"/>
        <v>7.3093575753702608E-2</v>
      </c>
      <c r="AL12" s="43">
        <v>53692</v>
      </c>
      <c r="AM12" s="42">
        <f t="shared" si="12"/>
        <v>7.5107782437547732E-2</v>
      </c>
      <c r="AO12" s="43">
        <v>57605</v>
      </c>
      <c r="AP12" s="42">
        <f t="shared" si="13"/>
        <v>7.8891398160182202E-2</v>
      </c>
      <c r="AR12" s="43">
        <v>91457</v>
      </c>
      <c r="AS12" s="42">
        <f t="shared" si="14"/>
        <v>0.11563091464702081</v>
      </c>
      <c r="AU12" s="43">
        <v>77658</v>
      </c>
      <c r="AV12" s="42">
        <f t="shared" si="15"/>
        <v>9.6625125668156439E-2</v>
      </c>
      <c r="AX12" s="43">
        <v>80596</v>
      </c>
      <c r="AY12" s="42">
        <f t="shared" si="16"/>
        <v>9.9349756852206816E-2</v>
      </c>
      <c r="BA12" s="43">
        <v>87729</v>
      </c>
      <c r="BB12" s="42">
        <f t="shared" si="17"/>
        <v>0.10229832785279508</v>
      </c>
      <c r="BD12" s="43">
        <v>104590</v>
      </c>
      <c r="BE12" s="42">
        <f t="shared" si="18"/>
        <v>0.11722523968464965</v>
      </c>
      <c r="BG12" s="43">
        <v>109195</v>
      </c>
      <c r="BH12" s="42">
        <f t="shared" si="19"/>
        <v>0.11694844822009592</v>
      </c>
      <c r="BJ12" s="43">
        <v>118173</v>
      </c>
      <c r="BK12" s="42">
        <f t="shared" si="20"/>
        <v>0.11908687266079897</v>
      </c>
      <c r="BM12" s="45">
        <v>115408</v>
      </c>
      <c r="BN12" s="42">
        <f t="shared" si="21"/>
        <v>0.11536139399682528</v>
      </c>
      <c r="BP12" s="45">
        <v>115916</v>
      </c>
      <c r="BQ12" s="42">
        <f t="shared" si="22"/>
        <v>0.10980647740373366</v>
      </c>
      <c r="BS12" s="43">
        <v>143866</v>
      </c>
      <c r="BT12" s="42">
        <f t="shared" si="23"/>
        <v>0.13197746954351974</v>
      </c>
      <c r="BV12" s="43">
        <v>159651</v>
      </c>
      <c r="BW12" s="42">
        <f t="shared" si="24"/>
        <v>0.13794685558311884</v>
      </c>
      <c r="BY12" s="43">
        <v>167969</v>
      </c>
      <c r="BZ12" s="42">
        <f t="shared" si="25"/>
        <v>0.1385742206030246</v>
      </c>
      <c r="CB12" s="43">
        <v>192778</v>
      </c>
      <c r="CC12" s="42">
        <f t="shared" si="26"/>
        <v>0.14832214506914923</v>
      </c>
      <c r="CE12" s="43">
        <v>198889</v>
      </c>
      <c r="CF12" s="42">
        <f t="shared" si="27"/>
        <v>0.14667352016743387</v>
      </c>
      <c r="CH12" s="43">
        <v>197661</v>
      </c>
      <c r="CI12" s="42">
        <f t="shared" si="28"/>
        <v>0.14339959648663334</v>
      </c>
      <c r="CK12" s="43">
        <v>215610</v>
      </c>
      <c r="CL12" s="42">
        <f>CK12/CK18</f>
        <v>0.15126259118480259</v>
      </c>
      <c r="CN12" s="43">
        <v>218697</v>
      </c>
      <c r="CO12" s="42">
        <f>CN12/CN18</f>
        <v>0.15077259086293157</v>
      </c>
      <c r="CQ12" s="43">
        <v>197224</v>
      </c>
      <c r="CR12" s="42">
        <f>CQ12/CQ18</f>
        <v>0.1502333971163573</v>
      </c>
      <c r="CT12" s="43">
        <v>195785</v>
      </c>
      <c r="CU12" s="42">
        <f>CT12/CT18</f>
        <v>0.15165575379381449</v>
      </c>
      <c r="CW12" s="43">
        <v>225552</v>
      </c>
      <c r="CX12" s="42">
        <f>CW12/CW18</f>
        <v>0.16577660376692846</v>
      </c>
      <c r="CZ12" s="43">
        <v>243996</v>
      </c>
      <c r="DA12" s="42">
        <f>CZ12/CZ18</f>
        <v>0.17180167284059711</v>
      </c>
      <c r="DC12" s="43">
        <v>246222</v>
      </c>
      <c r="DD12" s="42">
        <f>DC12/DC18</f>
        <v>0.16374300895784427</v>
      </c>
    </row>
    <row r="13" spans="1:108" s="44" customFormat="1" ht="18" customHeight="1">
      <c r="A13" s="46" t="s">
        <v>9</v>
      </c>
      <c r="B13" s="47">
        <v>12096</v>
      </c>
      <c r="C13" s="36">
        <f t="shared" si="0"/>
        <v>3.1525696726759048E-2</v>
      </c>
      <c r="D13" s="36"/>
      <c r="E13" s="37">
        <v>16909</v>
      </c>
      <c r="F13" s="36">
        <f t="shared" si="1"/>
        <v>4.0520009585430145E-2</v>
      </c>
      <c r="G13" s="36"/>
      <c r="H13" s="37">
        <v>14394</v>
      </c>
      <c r="I13" s="36">
        <f t="shared" si="2"/>
        <v>3.0646006055109157E-2</v>
      </c>
      <c r="J13" s="36"/>
      <c r="K13" s="37">
        <v>16688</v>
      </c>
      <c r="L13" s="36">
        <f t="shared" si="3"/>
        <v>3.4393213688037397E-2</v>
      </c>
      <c r="M13" s="36"/>
      <c r="N13" s="37">
        <v>17573</v>
      </c>
      <c r="O13" s="36">
        <f t="shared" si="4"/>
        <v>3.7824830118664027E-2</v>
      </c>
      <c r="P13" s="36"/>
      <c r="Q13" s="37">
        <v>15136</v>
      </c>
      <c r="R13" s="36">
        <f t="shared" si="5"/>
        <v>2.9253679419410327E-2</v>
      </c>
      <c r="S13" s="36"/>
      <c r="T13" s="37">
        <v>16458</v>
      </c>
      <c r="U13" s="36">
        <f t="shared" si="6"/>
        <v>2.9407087504757345E-2</v>
      </c>
      <c r="V13" s="36"/>
      <c r="W13" s="37">
        <v>16345</v>
      </c>
      <c r="X13" s="36">
        <f t="shared" si="7"/>
        <v>2.9372230348728972E-2</v>
      </c>
      <c r="Y13" s="36"/>
      <c r="Z13" s="37">
        <v>17379</v>
      </c>
      <c r="AA13" s="36">
        <f t="shared" si="8"/>
        <v>3.0007718194391447E-2</v>
      </c>
      <c r="AB13" s="36"/>
      <c r="AC13" s="37">
        <v>18966</v>
      </c>
      <c r="AD13" s="36">
        <f t="shared" si="9"/>
        <v>3.1981788288857976E-2</v>
      </c>
      <c r="AE13" s="48"/>
      <c r="AF13" s="37">
        <v>20379</v>
      </c>
      <c r="AG13" s="36">
        <f t="shared" si="10"/>
        <v>3.2868718669961224E-2</v>
      </c>
      <c r="AH13" s="48"/>
      <c r="AI13" s="37">
        <v>22508</v>
      </c>
      <c r="AJ13" s="36">
        <f t="shared" si="11"/>
        <v>3.2691310542758832E-2</v>
      </c>
      <c r="AK13" s="48"/>
      <c r="AL13" s="37">
        <v>23306</v>
      </c>
      <c r="AM13" s="36">
        <f t="shared" si="12"/>
        <v>3.260191420489994E-2</v>
      </c>
      <c r="AN13" s="48"/>
      <c r="AO13" s="37">
        <v>24552</v>
      </c>
      <c r="AP13" s="36">
        <f t="shared" si="13"/>
        <v>3.3624539668931405E-2</v>
      </c>
      <c r="AQ13" s="48"/>
      <c r="AR13" s="37">
        <v>24084</v>
      </c>
      <c r="AS13" s="36">
        <f t="shared" si="14"/>
        <v>3.0449882987183589E-2</v>
      </c>
      <c r="AT13" s="48"/>
      <c r="AU13" s="37">
        <v>25652</v>
      </c>
      <c r="AV13" s="36">
        <f t="shared" si="15"/>
        <v>3.1917223256323221E-2</v>
      </c>
      <c r="AW13" s="48"/>
      <c r="AX13" s="37">
        <v>25664</v>
      </c>
      <c r="AY13" s="36">
        <f t="shared" si="16"/>
        <v>3.1635715914623996E-2</v>
      </c>
      <c r="AZ13" s="48"/>
      <c r="BA13" s="37">
        <v>29555</v>
      </c>
      <c r="BB13" s="36">
        <f t="shared" si="17"/>
        <v>3.44632570722265E-2</v>
      </c>
      <c r="BC13" s="48"/>
      <c r="BD13" s="37">
        <v>29988</v>
      </c>
      <c r="BE13" s="36">
        <f t="shared" si="18"/>
        <v>3.3610770510213918E-2</v>
      </c>
      <c r="BF13" s="48"/>
      <c r="BG13" s="37">
        <v>32105</v>
      </c>
      <c r="BH13" s="36">
        <f t="shared" si="19"/>
        <v>3.4384632355933691E-2</v>
      </c>
      <c r="BI13" s="48"/>
      <c r="BJ13" s="37">
        <v>30062</v>
      </c>
      <c r="BK13" s="36">
        <f t="shared" si="20"/>
        <v>3.0294479838278952E-2</v>
      </c>
      <c r="BL13" s="48"/>
      <c r="BM13" s="38">
        <v>33810</v>
      </c>
      <c r="BN13" s="36">
        <f t="shared" si="21"/>
        <v>3.3796346276104457E-2</v>
      </c>
      <c r="BO13" s="48"/>
      <c r="BP13" s="38">
        <v>27517</v>
      </c>
      <c r="BQ13" s="36">
        <f t="shared" si="22"/>
        <v>2.6066676202754917E-2</v>
      </c>
      <c r="BR13" s="48"/>
      <c r="BS13" s="37">
        <v>29422</v>
      </c>
      <c r="BT13" s="36">
        <f t="shared" si="23"/>
        <v>2.6990679583149862E-2</v>
      </c>
      <c r="BU13" s="48"/>
      <c r="BV13" s="37">
        <v>28425</v>
      </c>
      <c r="BW13" s="36">
        <f t="shared" si="24"/>
        <v>2.4560694076142042E-2</v>
      </c>
      <c r="BX13" s="48"/>
      <c r="BY13" s="37">
        <v>30664</v>
      </c>
      <c r="BZ13" s="36">
        <f t="shared" si="25"/>
        <v>2.529776268580004E-2</v>
      </c>
      <c r="CA13" s="48"/>
      <c r="CB13" s="37">
        <v>34613</v>
      </c>
      <c r="CC13" s="36">
        <f t="shared" si="26"/>
        <v>2.6631018099982688E-2</v>
      </c>
      <c r="CD13" s="48"/>
      <c r="CE13" s="37">
        <v>35623</v>
      </c>
      <c r="CF13" s="36">
        <f t="shared" si="27"/>
        <v>2.6270687714878636E-2</v>
      </c>
      <c r="CG13" s="48"/>
      <c r="CH13" s="37">
        <v>37622</v>
      </c>
      <c r="CI13" s="36">
        <f t="shared" si="28"/>
        <v>2.7294102625303525E-2</v>
      </c>
      <c r="CJ13" s="48"/>
      <c r="CK13" s="37">
        <v>34883</v>
      </c>
      <c r="CL13" s="36">
        <f>CK13/CK18</f>
        <v>2.4472394454336389E-2</v>
      </c>
      <c r="CM13" s="48"/>
      <c r="CN13" s="37">
        <v>35240</v>
      </c>
      <c r="CO13" s="36">
        <f>CN13/CN18</f>
        <v>2.4294919921213864E-2</v>
      </c>
      <c r="CP13" s="48"/>
      <c r="CQ13" s="37">
        <v>31438</v>
      </c>
      <c r="CR13" s="36">
        <f>CQ13/CQ18</f>
        <v>2.394758010457166E-2</v>
      </c>
      <c r="CS13" s="48"/>
      <c r="CT13" s="37">
        <v>32456</v>
      </c>
      <c r="CU13" s="36">
        <f>CT13/CT18</f>
        <v>2.5140532446980324E-2</v>
      </c>
      <c r="CV13" s="48"/>
      <c r="CW13" s="37">
        <v>36743</v>
      </c>
      <c r="CX13" s="36">
        <f>CW13/CW18</f>
        <v>2.7005434455062483E-2</v>
      </c>
      <c r="CY13" s="48"/>
      <c r="CZ13" s="37">
        <v>45157</v>
      </c>
      <c r="DA13" s="36">
        <f>CZ13/CZ18</f>
        <v>3.1795800506823242E-2</v>
      </c>
      <c r="DB13" s="48"/>
      <c r="DC13" s="37">
        <v>47784</v>
      </c>
      <c r="DD13" s="36">
        <f>DC13/DC18</f>
        <v>3.1777403887717715E-2</v>
      </c>
    </row>
    <row r="14" spans="1:108" s="44" customFormat="1" ht="18" customHeight="1">
      <c r="A14" s="40" t="s">
        <v>10</v>
      </c>
      <c r="B14" s="41">
        <v>22453</v>
      </c>
      <c r="C14" s="42">
        <f t="shared" si="0"/>
        <v>5.8519053290833414E-2</v>
      </c>
      <c r="D14" s="42"/>
      <c r="E14" s="43">
        <v>17548</v>
      </c>
      <c r="F14" s="42">
        <f t="shared" si="1"/>
        <v>4.205128205128205E-2</v>
      </c>
      <c r="G14" s="42"/>
      <c r="H14" s="43">
        <v>18179</v>
      </c>
      <c r="I14" s="42">
        <f t="shared" si="2"/>
        <v>3.8704581358609796E-2</v>
      </c>
      <c r="J14" s="42"/>
      <c r="K14" s="43">
        <v>21758</v>
      </c>
      <c r="L14" s="42">
        <f t="shared" si="3"/>
        <v>4.4842254519673871E-2</v>
      </c>
      <c r="M14" s="42"/>
      <c r="N14" s="43">
        <v>18155</v>
      </c>
      <c r="O14" s="42">
        <f t="shared" si="4"/>
        <v>3.9077550264857756E-2</v>
      </c>
      <c r="P14" s="42"/>
      <c r="Q14" s="43">
        <v>22671</v>
      </c>
      <c r="R14" s="42">
        <f t="shared" si="5"/>
        <v>4.3816739304799915E-2</v>
      </c>
      <c r="S14" s="42"/>
      <c r="T14" s="43">
        <v>23728</v>
      </c>
      <c r="U14" s="42">
        <f t="shared" si="6"/>
        <v>4.239709395509067E-2</v>
      </c>
      <c r="V14" s="42"/>
      <c r="W14" s="43">
        <v>25848</v>
      </c>
      <c r="X14" s="42">
        <f t="shared" si="7"/>
        <v>4.6449275622755977E-2</v>
      </c>
      <c r="Y14" s="42"/>
      <c r="Z14" s="43">
        <v>28430</v>
      </c>
      <c r="AA14" s="42">
        <f t="shared" si="8"/>
        <v>4.9089097661922362E-2</v>
      </c>
      <c r="AB14" s="42"/>
      <c r="AC14" s="43">
        <v>30327</v>
      </c>
      <c r="AD14" s="42">
        <f t="shared" si="9"/>
        <v>5.113949664853927E-2</v>
      </c>
      <c r="AF14" s="43">
        <v>31704</v>
      </c>
      <c r="AG14" s="42">
        <f t="shared" si="10"/>
        <v>5.1134494171080562E-2</v>
      </c>
      <c r="AI14" s="43">
        <v>29875</v>
      </c>
      <c r="AJ14" s="42">
        <f t="shared" si="11"/>
        <v>4.3391367623285951E-2</v>
      </c>
      <c r="AL14" s="43">
        <v>29483</v>
      </c>
      <c r="AM14" s="42">
        <f t="shared" si="12"/>
        <v>4.1242694435040972E-2</v>
      </c>
      <c r="AO14" s="43">
        <v>27656</v>
      </c>
      <c r="AP14" s="42">
        <f t="shared" si="13"/>
        <v>3.7875540448190241E-2</v>
      </c>
      <c r="AR14" s="43">
        <v>37151</v>
      </c>
      <c r="AS14" s="42">
        <f t="shared" si="14"/>
        <v>4.6970752485337046E-2</v>
      </c>
      <c r="AU14" s="43">
        <v>30492</v>
      </c>
      <c r="AV14" s="42">
        <f t="shared" si="15"/>
        <v>3.7939340851855907E-2</v>
      </c>
      <c r="AX14" s="43">
        <v>32384</v>
      </c>
      <c r="AY14" s="42">
        <f t="shared" si="16"/>
        <v>3.9919382176557966E-2</v>
      </c>
      <c r="BA14" s="43">
        <v>30120</v>
      </c>
      <c r="BB14" s="42">
        <f t="shared" si="17"/>
        <v>3.512208773525502E-2</v>
      </c>
      <c r="BD14" s="43">
        <v>29377</v>
      </c>
      <c r="BE14" s="42">
        <f t="shared" si="18"/>
        <v>3.292595722550868E-2</v>
      </c>
      <c r="BG14" s="43">
        <v>29463</v>
      </c>
      <c r="BH14" s="42">
        <f t="shared" si="19"/>
        <v>3.1555035760874456E-2</v>
      </c>
      <c r="BJ14" s="43">
        <v>41669</v>
      </c>
      <c r="BK14" s="42">
        <f t="shared" si="20"/>
        <v>4.1991240781759219E-2</v>
      </c>
      <c r="BM14" s="45">
        <v>41210</v>
      </c>
      <c r="BN14" s="42">
        <f t="shared" si="21"/>
        <v>4.1193357883415098E-2</v>
      </c>
      <c r="BP14" s="45">
        <v>40036</v>
      </c>
      <c r="BQ14" s="42">
        <f t="shared" si="22"/>
        <v>3.7925843967492677E-2</v>
      </c>
      <c r="BS14" s="43">
        <v>39572</v>
      </c>
      <c r="BT14" s="42">
        <f t="shared" si="23"/>
        <v>3.6301922794657271E-2</v>
      </c>
      <c r="BV14" s="43">
        <v>48651</v>
      </c>
      <c r="BW14" s="42">
        <f t="shared" si="24"/>
        <v>4.2037021196073401E-2</v>
      </c>
      <c r="BY14" s="43">
        <v>41472</v>
      </c>
      <c r="BZ14" s="42">
        <f t="shared" si="25"/>
        <v>3.421434953383444E-2</v>
      </c>
      <c r="CB14" s="43">
        <v>57265</v>
      </c>
      <c r="CC14" s="42">
        <f t="shared" si="26"/>
        <v>4.4059320240820175E-2</v>
      </c>
      <c r="CE14" s="43">
        <v>52922</v>
      </c>
      <c r="CF14" s="42">
        <f t="shared" si="27"/>
        <v>3.9028081162361596E-2</v>
      </c>
      <c r="CH14" s="43">
        <v>63217</v>
      </c>
      <c r="CI14" s="42">
        <f t="shared" si="28"/>
        <v>4.5862827219813218E-2</v>
      </c>
      <c r="CK14" s="43">
        <v>61388</v>
      </c>
      <c r="CL14" s="42">
        <f>CK14/CK18</f>
        <v>4.3067148776275044E-2</v>
      </c>
      <c r="CN14" s="43">
        <v>72961</v>
      </c>
      <c r="CO14" s="42">
        <f>CN14/CN18</f>
        <v>5.0300273903850307E-2</v>
      </c>
      <c r="CQ14" s="43">
        <v>96854</v>
      </c>
      <c r="CR14" s="42">
        <f>CQ14/CQ18</f>
        <v>7.3777559750880572E-2</v>
      </c>
      <c r="CT14" s="43">
        <v>95426</v>
      </c>
      <c r="CU14" s="42">
        <f>CT14/CT18</f>
        <v>7.3917317269088748E-2</v>
      </c>
      <c r="CW14" s="43">
        <v>82794</v>
      </c>
      <c r="CX14" s="42">
        <f>CW14/CW18</f>
        <v>6.0852079042877365E-2</v>
      </c>
      <c r="CZ14" s="43">
        <v>59007</v>
      </c>
      <c r="DA14" s="42">
        <f>CZ14/CZ18</f>
        <v>4.1547817625309902E-2</v>
      </c>
      <c r="DC14" s="43">
        <v>64726</v>
      </c>
      <c r="DD14" s="42">
        <f>DC14/DC18</f>
        <v>4.3044204002101467E-2</v>
      </c>
    </row>
    <row r="15" spans="1:108" s="44" customFormat="1" ht="18" customHeight="1">
      <c r="A15" s="46" t="s">
        <v>11</v>
      </c>
      <c r="B15" s="47">
        <v>21960</v>
      </c>
      <c r="C15" s="36">
        <f t="shared" si="0"/>
        <v>5.7234151795604232E-2</v>
      </c>
      <c r="D15" s="36"/>
      <c r="E15" s="37">
        <v>23585</v>
      </c>
      <c r="F15" s="36">
        <f t="shared" si="1"/>
        <v>5.6518092499400908E-2</v>
      </c>
      <c r="G15" s="36"/>
      <c r="H15" s="37">
        <v>25872</v>
      </c>
      <c r="I15" s="36">
        <f t="shared" si="2"/>
        <v>5.5083609049450061E-2</v>
      </c>
      <c r="J15" s="36"/>
      <c r="K15" s="37">
        <v>23905</v>
      </c>
      <c r="L15" s="36">
        <f t="shared" si="3"/>
        <v>4.9267124473426051E-2</v>
      </c>
      <c r="M15" s="36"/>
      <c r="N15" s="37">
        <v>23239</v>
      </c>
      <c r="O15" s="36">
        <f t="shared" si="4"/>
        <v>5.0020555803086168E-2</v>
      </c>
      <c r="P15" s="36"/>
      <c r="Q15" s="37">
        <v>22442</v>
      </c>
      <c r="R15" s="36">
        <f t="shared" si="5"/>
        <v>4.3374145978488807E-2</v>
      </c>
      <c r="S15" s="36"/>
      <c r="T15" s="37">
        <v>20966</v>
      </c>
      <c r="U15" s="36">
        <f t="shared" si="6"/>
        <v>3.7461963581525246E-2</v>
      </c>
      <c r="V15" s="36"/>
      <c r="W15" s="37">
        <v>21266</v>
      </c>
      <c r="X15" s="36">
        <f t="shared" si="7"/>
        <v>3.8215347237446941E-2</v>
      </c>
      <c r="Y15" s="36"/>
      <c r="Z15" s="37">
        <v>22456</v>
      </c>
      <c r="AA15" s="36">
        <f t="shared" si="8"/>
        <v>3.8773998490894433E-2</v>
      </c>
      <c r="AB15" s="36"/>
      <c r="AC15" s="37">
        <v>24691</v>
      </c>
      <c r="AD15" s="36">
        <f t="shared" si="9"/>
        <v>4.1635681463681969E-2</v>
      </c>
      <c r="AE15" s="48"/>
      <c r="AF15" s="37">
        <v>26434</v>
      </c>
      <c r="AG15" s="36">
        <f t="shared" si="10"/>
        <v>4.2634658684025467E-2</v>
      </c>
      <c r="AH15" s="48"/>
      <c r="AI15" s="37">
        <v>33387</v>
      </c>
      <c r="AJ15" s="36">
        <f t="shared" si="11"/>
        <v>4.8492304295854327E-2</v>
      </c>
      <c r="AK15" s="48"/>
      <c r="AL15" s="37">
        <v>33446</v>
      </c>
      <c r="AM15" s="36">
        <f t="shared" si="12"/>
        <v>4.6786390736165938E-2</v>
      </c>
      <c r="AN15" s="48"/>
      <c r="AO15" s="37">
        <v>34389</v>
      </c>
      <c r="AP15" s="36">
        <f t="shared" si="13"/>
        <v>4.7096541816344165E-2</v>
      </c>
      <c r="AQ15" s="48"/>
      <c r="AR15" s="37">
        <v>35751</v>
      </c>
      <c r="AS15" s="36">
        <f t="shared" si="14"/>
        <v>4.5200704479106478E-2</v>
      </c>
      <c r="AT15" s="48"/>
      <c r="AU15" s="37">
        <v>39252</v>
      </c>
      <c r="AV15" s="36">
        <f t="shared" si="15"/>
        <v>4.8838876004101014E-2</v>
      </c>
      <c r="AW15" s="48"/>
      <c r="AX15" s="37">
        <v>42191</v>
      </c>
      <c r="AY15" s="36">
        <f t="shared" si="16"/>
        <v>5.2008357627567843E-2</v>
      </c>
      <c r="AZ15" s="48"/>
      <c r="BA15" s="37">
        <v>44492</v>
      </c>
      <c r="BB15" s="36">
        <f t="shared" si="17"/>
        <v>5.1880874087548684E-2</v>
      </c>
      <c r="BC15" s="48"/>
      <c r="BD15" s="37">
        <v>45530</v>
      </c>
      <c r="BE15" s="36">
        <f t="shared" si="18"/>
        <v>5.1030358187609696E-2</v>
      </c>
      <c r="BF15" s="48"/>
      <c r="BG15" s="37">
        <v>47070</v>
      </c>
      <c r="BH15" s="36">
        <f t="shared" si="19"/>
        <v>5.0412230026282479E-2</v>
      </c>
      <c r="BI15" s="48"/>
      <c r="BJ15" s="37">
        <v>46739</v>
      </c>
      <c r="BK15" s="49">
        <f t="shared" si="20"/>
        <v>4.7100448844432173E-2</v>
      </c>
      <c r="BL15" s="48"/>
      <c r="BM15" s="38">
        <v>47775</v>
      </c>
      <c r="BN15" s="49">
        <f t="shared" si="21"/>
        <v>4.7755706694495421E-2</v>
      </c>
      <c r="BO15" s="48"/>
      <c r="BP15" s="38">
        <v>53895</v>
      </c>
      <c r="BQ15" s="49">
        <f t="shared" si="22"/>
        <v>5.1054385069138217E-2</v>
      </c>
      <c r="BR15" s="48"/>
      <c r="BS15" s="37">
        <v>52471</v>
      </c>
      <c r="BT15" s="49">
        <f t="shared" si="23"/>
        <v>4.813499926610891E-2</v>
      </c>
      <c r="BU15" s="48"/>
      <c r="BV15" s="37">
        <v>55487</v>
      </c>
      <c r="BW15" s="49">
        <f t="shared" si="24"/>
        <v>4.7943684510216127E-2</v>
      </c>
      <c r="BX15" s="48"/>
      <c r="BY15" s="37">
        <v>59547</v>
      </c>
      <c r="BZ15" s="36">
        <f t="shared" si="25"/>
        <v>4.9126202538851256E-2</v>
      </c>
      <c r="CA15" s="48"/>
      <c r="CB15" s="37">
        <v>60440</v>
      </c>
      <c r="CC15" s="36">
        <f t="shared" si="26"/>
        <v>4.6502144684452483E-2</v>
      </c>
      <c r="CD15" s="48"/>
      <c r="CE15" s="37">
        <v>63590</v>
      </c>
      <c r="CF15" s="36">
        <f t="shared" si="27"/>
        <v>4.6895349403170208E-2</v>
      </c>
      <c r="CG15" s="48"/>
      <c r="CH15" s="37">
        <v>63317</v>
      </c>
      <c r="CI15" s="36">
        <f t="shared" si="28"/>
        <v>4.5935375469840604E-2</v>
      </c>
      <c r="CJ15" s="48"/>
      <c r="CK15" s="37">
        <v>64103</v>
      </c>
      <c r="CL15" s="36">
        <f>CK15/CK18</f>
        <v>4.4971874600989753E-2</v>
      </c>
      <c r="CM15" s="48"/>
      <c r="CN15" s="37">
        <v>64031</v>
      </c>
      <c r="CO15" s="36">
        <f>CN15/CN18</f>
        <v>4.4143814343792422E-2</v>
      </c>
      <c r="CP15" s="48"/>
      <c r="CQ15" s="37">
        <v>68164</v>
      </c>
      <c r="CR15" s="36">
        <f>CQ15/CQ18</f>
        <v>5.1923240990140035E-2</v>
      </c>
      <c r="CS15" s="48"/>
      <c r="CT15" s="37">
        <v>87511</v>
      </c>
      <c r="CU15" s="36">
        <f>CT15/CT18</f>
        <v>6.77863302615139E-2</v>
      </c>
      <c r="CV15" s="48"/>
      <c r="CW15" s="37">
        <v>77137</v>
      </c>
      <c r="CX15" s="36">
        <f>CW15/CW18</f>
        <v>5.6694287280846814E-2</v>
      </c>
      <c r="CY15" s="48"/>
      <c r="CZ15" s="37">
        <v>78660</v>
      </c>
      <c r="DA15" s="36">
        <f>CZ15/CZ18</f>
        <v>5.5385824298928549E-2</v>
      </c>
      <c r="DB15" s="48"/>
      <c r="DC15" s="37">
        <v>83255</v>
      </c>
      <c r="DD15" s="36">
        <f>DC15/DC18</f>
        <v>5.5366393786035868E-2</v>
      </c>
    </row>
    <row r="16" spans="1:108" s="44" customFormat="1" ht="18" customHeight="1">
      <c r="A16" s="40" t="s">
        <v>31</v>
      </c>
      <c r="B16" s="41">
        <v>19573</v>
      </c>
      <c r="C16" s="42">
        <f t="shared" si="0"/>
        <v>5.1012935022557451E-2</v>
      </c>
      <c r="D16" s="42"/>
      <c r="E16" s="43">
        <v>21680</v>
      </c>
      <c r="F16" s="42">
        <f t="shared" si="1"/>
        <v>5.195303139228373E-2</v>
      </c>
      <c r="G16" s="42"/>
      <c r="H16" s="43">
        <v>22985</v>
      </c>
      <c r="I16" s="42">
        <f t="shared" si="2"/>
        <v>4.8936949366172294E-2</v>
      </c>
      <c r="J16" s="42"/>
      <c r="K16" s="43">
        <v>21120</v>
      </c>
      <c r="L16" s="42">
        <f t="shared" si="3"/>
        <v>4.3527365357822971E-2</v>
      </c>
      <c r="M16" s="42"/>
      <c r="N16" s="43">
        <v>22944</v>
      </c>
      <c r="O16" s="42">
        <f t="shared" si="4"/>
        <v>4.9385585969534365E-2</v>
      </c>
      <c r="P16" s="42"/>
      <c r="Q16" s="43">
        <v>25274</v>
      </c>
      <c r="R16" s="42">
        <f t="shared" si="5"/>
        <v>4.88476145379345E-2</v>
      </c>
      <c r="S16" s="42"/>
      <c r="T16" s="43">
        <v>26706</v>
      </c>
      <c r="U16" s="42">
        <f t="shared" si="6"/>
        <v>4.7718172250701761E-2</v>
      </c>
      <c r="V16" s="42"/>
      <c r="W16" s="43">
        <v>26479</v>
      </c>
      <c r="X16" s="42">
        <f t="shared" si="7"/>
        <v>4.7583192866564358E-2</v>
      </c>
      <c r="Y16" s="42"/>
      <c r="Z16" s="43">
        <v>26784</v>
      </c>
      <c r="AA16" s="42">
        <f t="shared" si="8"/>
        <v>4.6247006393842022E-2</v>
      </c>
      <c r="AB16" s="42"/>
      <c r="AC16" s="43">
        <v>27443</v>
      </c>
      <c r="AD16" s="42">
        <f t="shared" si="9"/>
        <v>4.627629526579824E-2</v>
      </c>
      <c r="AF16" s="43">
        <v>30184</v>
      </c>
      <c r="AG16" s="42">
        <f t="shared" si="10"/>
        <v>4.8682928717508692E-2</v>
      </c>
      <c r="AI16" s="43">
        <v>37297</v>
      </c>
      <c r="AJ16" s="42">
        <f t="shared" si="11"/>
        <v>5.4171308393161373E-2</v>
      </c>
      <c r="AL16" s="43">
        <v>40454</v>
      </c>
      <c r="AM16" s="42">
        <f t="shared" si="12"/>
        <v>5.6589626587360428E-2</v>
      </c>
      <c r="AO16" s="43">
        <v>47151</v>
      </c>
      <c r="AP16" s="42">
        <f t="shared" si="13"/>
        <v>6.4574400046015987E-2</v>
      </c>
      <c r="AR16" s="43">
        <v>56944</v>
      </c>
      <c r="AS16" s="42">
        <f t="shared" si="14"/>
        <v>7.1995438333423936E-2</v>
      </c>
      <c r="AU16" s="43">
        <v>61701</v>
      </c>
      <c r="AV16" s="42">
        <f t="shared" si="15"/>
        <v>7.6770801190488042E-2</v>
      </c>
      <c r="AX16" s="43">
        <v>65912</v>
      </c>
      <c r="AY16" s="42">
        <f t="shared" si="16"/>
        <v>8.1248959919135638E-2</v>
      </c>
      <c r="BA16" s="43">
        <v>66268</v>
      </c>
      <c r="BB16" s="42">
        <f t="shared" si="17"/>
        <v>7.7273257305440893E-2</v>
      </c>
      <c r="BD16" s="43">
        <v>67751</v>
      </c>
      <c r="BE16" s="42">
        <f t="shared" si="18"/>
        <v>7.5935818088485499E-2</v>
      </c>
      <c r="BG16" s="43">
        <v>75693</v>
      </c>
      <c r="BH16" s="42">
        <f t="shared" si="19"/>
        <v>8.1067621146789878E-2</v>
      </c>
      <c r="BJ16" s="43">
        <v>80401</v>
      </c>
      <c r="BK16" s="42">
        <f t="shared" si="20"/>
        <v>8.1022768727212632E-2</v>
      </c>
      <c r="BM16" s="45">
        <v>93840</v>
      </c>
      <c r="BN16" s="42">
        <f t="shared" si="21"/>
        <v>9.3802103950004198E-2</v>
      </c>
      <c r="BP16" s="45">
        <v>106321</v>
      </c>
      <c r="BQ16" s="42">
        <f t="shared" si="22"/>
        <v>0.1007171959353529</v>
      </c>
      <c r="BS16" s="43">
        <v>114689</v>
      </c>
      <c r="BT16" s="42">
        <f t="shared" si="23"/>
        <v>0.10521154410685454</v>
      </c>
      <c r="BV16" s="43">
        <v>117747</v>
      </c>
      <c r="BW16" s="42">
        <f t="shared" si="24"/>
        <v>0.10173959702316611</v>
      </c>
      <c r="BY16" s="43">
        <v>129691</v>
      </c>
      <c r="BZ16" s="42">
        <f t="shared" si="25"/>
        <v>0.10699491718249715</v>
      </c>
      <c r="CB16" s="43">
        <v>138042</v>
      </c>
      <c r="CC16" s="42">
        <f t="shared" si="26"/>
        <v>0.10620862105445383</v>
      </c>
      <c r="CE16" s="43">
        <v>147065</v>
      </c>
      <c r="CF16" s="42">
        <f t="shared" si="27"/>
        <v>0.10845517471264707</v>
      </c>
      <c r="CH16" s="43">
        <v>158591</v>
      </c>
      <c r="CI16" s="42">
        <f t="shared" si="28"/>
        <v>0.11505499520093326</v>
      </c>
      <c r="CK16" s="43">
        <v>170941</v>
      </c>
      <c r="CL16" s="42">
        <f>CK16/CK18</f>
        <v>0.11992476508381496</v>
      </c>
      <c r="CN16" s="43">
        <v>177815</v>
      </c>
      <c r="CO16" s="42">
        <f>CN16/CN18</f>
        <v>0.12258800186693085</v>
      </c>
      <c r="CQ16" s="43">
        <v>199854</v>
      </c>
      <c r="CR16" s="42">
        <f>CQ16/CQ18</f>
        <v>0.15223677314775316</v>
      </c>
      <c r="CT16" s="43">
        <v>196059</v>
      </c>
      <c r="CU16" s="42">
        <f>CT16/CT18</f>
        <v>0.15186799516337551</v>
      </c>
      <c r="CW16" s="43">
        <v>224362</v>
      </c>
      <c r="CX16" s="42">
        <f>CW16/CW18</f>
        <v>0.16490197548394872</v>
      </c>
      <c r="CZ16" s="43">
        <v>207140</v>
      </c>
      <c r="DA16" s="42">
        <f>CZ16/CZ18</f>
        <v>0.14585074555403074</v>
      </c>
      <c r="DC16" s="43">
        <v>222297</v>
      </c>
      <c r="DD16" s="42">
        <f>DC16/DC18</f>
        <v>0.14783236129306848</v>
      </c>
    </row>
    <row r="17" spans="1:108" s="44" customFormat="1" ht="18" customHeight="1">
      <c r="A17" s="54" t="s">
        <v>50</v>
      </c>
      <c r="B17" s="55">
        <f>SUM(B22:B25)</f>
        <v>76261</v>
      </c>
      <c r="C17" s="56">
        <f t="shared" si="0"/>
        <v>0.19875836293645602</v>
      </c>
      <c r="D17" s="56"/>
      <c r="E17" s="57">
        <f>SUM(E22:E25)</f>
        <v>75250</v>
      </c>
      <c r="F17" s="56">
        <f t="shared" si="1"/>
        <v>0.18032590462497006</v>
      </c>
      <c r="G17" s="56"/>
      <c r="H17" s="57">
        <f>SUM(H22:H25)</f>
        <v>126332</v>
      </c>
      <c r="I17" s="56">
        <f t="shared" si="2"/>
        <v>0.26897118500444978</v>
      </c>
      <c r="J17" s="56"/>
      <c r="K17" s="57">
        <f>SUM(K22:K25)</f>
        <v>112282</v>
      </c>
      <c r="L17" s="56">
        <f t="shared" si="3"/>
        <v>0.23140812675696396</v>
      </c>
      <c r="M17" s="56"/>
      <c r="N17" s="57">
        <f>SUM(N22:N25)</f>
        <v>101328</v>
      </c>
      <c r="O17" s="56">
        <f t="shared" si="4"/>
        <v>0.21810245184453356</v>
      </c>
      <c r="P17" s="56"/>
      <c r="Q17" s="57">
        <f>SUM(Q22:Q25)</f>
        <v>124189</v>
      </c>
      <c r="R17" s="56">
        <f t="shared" si="5"/>
        <v>0.24002280611899768</v>
      </c>
      <c r="S17" s="56"/>
      <c r="T17" s="57">
        <f>SUM(T22:T25)</f>
        <v>146403</v>
      </c>
      <c r="U17" s="56">
        <f t="shared" si="6"/>
        <v>0.26159228532986933</v>
      </c>
      <c r="V17" s="56"/>
      <c r="W17" s="57">
        <f>SUM(W22:W25)</f>
        <v>130268</v>
      </c>
      <c r="X17" s="56">
        <f t="shared" si="7"/>
        <v>0.2340937108025834</v>
      </c>
      <c r="Y17" s="56"/>
      <c r="Z17" s="57">
        <f>SUM(Z22:Z25)</f>
        <v>138207</v>
      </c>
      <c r="AA17" s="56">
        <f t="shared" si="8"/>
        <v>0.23863724659026747</v>
      </c>
      <c r="AB17" s="56"/>
      <c r="AC17" s="57">
        <f>SUM(AC22:AC25)</f>
        <v>137820</v>
      </c>
      <c r="AD17" s="56">
        <f t="shared" si="9"/>
        <v>0.23240166940685469</v>
      </c>
      <c r="AE17" s="58"/>
      <c r="AF17" s="57">
        <f>SUM(AF22:AF25)</f>
        <v>139834</v>
      </c>
      <c r="AG17" s="56">
        <f t="shared" si="10"/>
        <v>0.22553434449655813</v>
      </c>
      <c r="AH17" s="58"/>
      <c r="AI17" s="57">
        <f>SUM(AI22:AI25)</f>
        <v>155297</v>
      </c>
      <c r="AJ17" s="56">
        <f t="shared" si="11"/>
        <v>0.22555813281316947</v>
      </c>
      <c r="AK17" s="58"/>
      <c r="AL17" s="57">
        <f>SUM(AL22:AL25)</f>
        <v>165695</v>
      </c>
      <c r="AM17" s="56">
        <f t="shared" si="12"/>
        <v>0.23178469811125441</v>
      </c>
      <c r="AN17" s="58"/>
      <c r="AO17" s="57">
        <f>SUM(AO22:AO25)</f>
        <v>162536</v>
      </c>
      <c r="AP17" s="56">
        <f t="shared" si="13"/>
        <v>0.22259686296959247</v>
      </c>
      <c r="AQ17" s="58"/>
      <c r="AR17" s="57">
        <f>SUM(AR22:AR25)</f>
        <v>166460</v>
      </c>
      <c r="AS17" s="56">
        <f t="shared" si="14"/>
        <v>0.21045870794081464</v>
      </c>
      <c r="AT17" s="58"/>
      <c r="AU17" s="57">
        <f>SUM(AU22:AU25)</f>
        <v>170162</v>
      </c>
      <c r="AV17" s="56">
        <f t="shared" si="15"/>
        <v>0.21172222609318853</v>
      </c>
      <c r="AW17" s="58"/>
      <c r="AX17" s="57">
        <f>SUM(AX22:AX25)</f>
        <v>162971</v>
      </c>
      <c r="AY17" s="56">
        <f t="shared" si="16"/>
        <v>0.20089246642464884</v>
      </c>
      <c r="AZ17" s="58"/>
      <c r="BA17" s="57">
        <f>SUM(BA22:BA25)</f>
        <v>176069</v>
      </c>
      <c r="BB17" s="56">
        <f t="shared" si="17"/>
        <v>0.20530912567923693</v>
      </c>
      <c r="BC17" s="58"/>
      <c r="BD17" s="57">
        <f>SUM(BD22:BD25)</f>
        <v>189360</v>
      </c>
      <c r="BE17" s="56">
        <f t="shared" si="18"/>
        <v>0.21223607789162691</v>
      </c>
      <c r="BF17" s="58"/>
      <c r="BG17" s="57">
        <f>SUM(BG22:BG25)</f>
        <v>193731</v>
      </c>
      <c r="BH17" s="56">
        <f t="shared" si="19"/>
        <v>0.20748697121779755</v>
      </c>
      <c r="BI17" s="58"/>
      <c r="BJ17" s="57">
        <f>SUM(BJ22:BJ25)</f>
        <v>212812</v>
      </c>
      <c r="BK17" s="56">
        <f t="shared" si="20"/>
        <v>0.21445774876401505</v>
      </c>
      <c r="BL17" s="58"/>
      <c r="BM17" s="59">
        <f>SUM(BM22:BM25)</f>
        <v>212492</v>
      </c>
      <c r="BN17" s="56">
        <f t="shared" si="21"/>
        <v>0.21240618790008836</v>
      </c>
      <c r="BO17" s="58"/>
      <c r="BP17" s="59">
        <f>SUM(BP22:BP25)</f>
        <v>246868</v>
      </c>
      <c r="BQ17" s="56">
        <f t="shared" si="22"/>
        <v>0.2338564603998147</v>
      </c>
      <c r="BR17" s="58"/>
      <c r="BS17" s="57">
        <f>SUM(BS22:BS25)</f>
        <v>244171</v>
      </c>
      <c r="BT17" s="56">
        <f t="shared" si="23"/>
        <v>0.22399365184206663</v>
      </c>
      <c r="BU17" s="58"/>
      <c r="BV17" s="57">
        <f>SUM(BV22:BV25)</f>
        <v>273436</v>
      </c>
      <c r="BW17" s="56">
        <f t="shared" si="24"/>
        <v>0.23626307635546084</v>
      </c>
      <c r="BX17" s="58"/>
      <c r="BY17" s="57">
        <f>SUM(BY22:BY25)</f>
        <v>294325</v>
      </c>
      <c r="BZ17" s="56">
        <f t="shared" si="25"/>
        <v>0.24281776684379391</v>
      </c>
      <c r="CA17" s="58"/>
      <c r="CB17" s="57">
        <f>SUM(CA22:CB25)</f>
        <v>304396</v>
      </c>
      <c r="CC17" s="56">
        <f t="shared" si="26"/>
        <v>0.23420031160437785</v>
      </c>
      <c r="CD17" s="58"/>
      <c r="CE17" s="57">
        <f>SUM(CE22:CE25)</f>
        <v>317113</v>
      </c>
      <c r="CF17" s="56">
        <f t="shared" si="27"/>
        <v>0.23385948946827356</v>
      </c>
      <c r="CG17" s="58"/>
      <c r="CH17" s="57">
        <v>314169</v>
      </c>
      <c r="CI17" s="56">
        <f t="shared" si="28"/>
        <v>0.22792411162854134</v>
      </c>
      <c r="CJ17" s="58"/>
      <c r="CK17" s="57">
        <v>336973</v>
      </c>
      <c r="CL17" s="56">
        <f>CK17/CK18</f>
        <v>0.2364055894407332</v>
      </c>
      <c r="CM17" s="58"/>
      <c r="CN17" s="57">
        <v>341098</v>
      </c>
      <c r="CO17" s="56">
        <f>CN17/CN18</f>
        <v>0.23515745162560178</v>
      </c>
      <c r="CP17" s="58"/>
      <c r="CQ17" s="57">
        <v>221299</v>
      </c>
      <c r="CR17" s="56">
        <f>CQ17/CQ18</f>
        <v>0.16857228607295641</v>
      </c>
      <c r="CS17" s="58"/>
      <c r="CT17" s="57">
        <f>SUM(CT22:CT25)</f>
        <v>212718</v>
      </c>
      <c r="CU17" s="56">
        <f>CT17/CT18</f>
        <v>0.1647721155119781</v>
      </c>
      <c r="CV17" s="58"/>
      <c r="CW17" s="57">
        <f>SUM(CW22:CW25)</f>
        <v>217523</v>
      </c>
      <c r="CX17" s="56">
        <f>CW17/CW18</f>
        <v>0.15987543529294168</v>
      </c>
      <c r="CY17" s="58"/>
      <c r="CZ17" s="57">
        <f>SUM(CZ22:CZ25)</f>
        <v>247597</v>
      </c>
      <c r="DA17" s="56">
        <f>CZ17/CZ18</f>
        <v>0.17433719729140365</v>
      </c>
      <c r="DB17" s="58"/>
      <c r="DC17" s="57">
        <f>SUM(DC22:DC25)</f>
        <v>258198</v>
      </c>
      <c r="DD17" s="56">
        <f>DC17/DC18</f>
        <v>0.17170731058515273</v>
      </c>
    </row>
    <row r="18" spans="1:108" s="52" customFormat="1" ht="15" customHeight="1">
      <c r="A18" s="24" t="s">
        <v>26</v>
      </c>
      <c r="B18" s="50">
        <f>SUM(B9:B17)</f>
        <v>383687</v>
      </c>
      <c r="C18" s="51"/>
      <c r="D18" s="51"/>
      <c r="E18" s="50">
        <f>SUM(E9:E17)</f>
        <v>417300</v>
      </c>
      <c r="F18" s="51"/>
      <c r="G18" s="51"/>
      <c r="H18" s="50">
        <f>SUM(H9:H17)</f>
        <v>469686</v>
      </c>
      <c r="I18" s="51" t="s">
        <v>0</v>
      </c>
      <c r="J18" s="51"/>
      <c r="K18" s="50">
        <f>SUM(K9:K17)</f>
        <v>485212</v>
      </c>
      <c r="L18" s="51"/>
      <c r="M18" s="51"/>
      <c r="N18" s="50">
        <f>SUM(N9:N17)</f>
        <v>464589</v>
      </c>
      <c r="O18" s="51"/>
      <c r="P18" s="51" t="s">
        <v>0</v>
      </c>
      <c r="Q18" s="50">
        <f>SUM(Q9:Q17)</f>
        <v>517405</v>
      </c>
      <c r="R18" s="51"/>
      <c r="S18" s="51"/>
      <c r="T18" s="50">
        <f>SUM(T9:T17)</f>
        <v>559661</v>
      </c>
      <c r="U18" s="51"/>
      <c r="V18" s="51"/>
      <c r="W18" s="50">
        <f>SUM(W9:W17)</f>
        <v>556478</v>
      </c>
      <c r="X18" s="51"/>
      <c r="Y18" s="51"/>
      <c r="Z18" s="50">
        <f>SUM(Z9:Z17)</f>
        <v>579151</v>
      </c>
      <c r="AA18" s="51"/>
      <c r="AB18" s="51"/>
      <c r="AC18" s="50">
        <f>SUM(AC9:AC17)</f>
        <v>593025</v>
      </c>
      <c r="AD18" s="51"/>
      <c r="AF18" s="50">
        <f>SUM(AF9:AF17)</f>
        <v>620012</v>
      </c>
      <c r="AG18" s="51"/>
      <c r="AI18" s="50">
        <f>SUM(AI9:AI17)</f>
        <v>688501</v>
      </c>
      <c r="AJ18" s="51"/>
      <c r="AL18" s="50">
        <f>SUM(AL9:AL17)</f>
        <v>714866</v>
      </c>
      <c r="AM18" s="51"/>
      <c r="AO18" s="50">
        <f>SUM(AO9:AO17)</f>
        <v>730181</v>
      </c>
      <c r="AP18" s="51"/>
      <c r="AR18" s="50">
        <f>SUM(AR9:AR17)</f>
        <v>790939</v>
      </c>
      <c r="AS18" s="51"/>
      <c r="AU18" s="50">
        <f>SUM(AU9:AU17)</f>
        <v>803704</v>
      </c>
      <c r="AV18" s="51"/>
      <c r="AX18" s="50">
        <f>SUM(AX9:AX17)</f>
        <v>811235</v>
      </c>
      <c r="AY18" s="51"/>
      <c r="BA18" s="50">
        <f>SUM(BA9:BA17)</f>
        <v>857580</v>
      </c>
      <c r="BB18" s="51"/>
      <c r="BD18" s="50">
        <f>SUM(BD9:BD17)</f>
        <v>892214</v>
      </c>
      <c r="BE18" s="51"/>
      <c r="BG18" s="50">
        <f>SUM(BG9:BG17)</f>
        <v>933702</v>
      </c>
      <c r="BH18" s="51"/>
      <c r="BJ18" s="50">
        <f>SUM(BJ9:BJ17)</f>
        <v>992326</v>
      </c>
      <c r="BK18" s="51"/>
      <c r="BM18" s="50">
        <f>SUM(BM9:BM17)</f>
        <v>1000404</v>
      </c>
      <c r="BN18" s="51"/>
      <c r="BP18" s="50">
        <f>SUM(BP9:BP17)</f>
        <v>1055639</v>
      </c>
      <c r="BQ18" s="51"/>
      <c r="BS18" s="50">
        <f>SUM(BS9:BS17)</f>
        <v>1090080</v>
      </c>
      <c r="BT18" s="51"/>
      <c r="BV18" s="53">
        <f>SUM(BV9:BV17)</f>
        <v>1157337</v>
      </c>
      <c r="BW18" s="50"/>
      <c r="BX18" s="50"/>
      <c r="BY18" s="53">
        <f>SUM(BY9:BY17)</f>
        <v>1212123</v>
      </c>
      <c r="BZ18" s="50"/>
      <c r="CA18" s="50"/>
      <c r="CB18" s="53">
        <f>SUM(CB9:CB17)</f>
        <v>1299725</v>
      </c>
      <c r="CC18" s="50"/>
      <c r="CD18" s="50"/>
      <c r="CE18" s="53">
        <f>SUM(CE9:CE17)</f>
        <v>1355998</v>
      </c>
      <c r="CF18" s="51"/>
      <c r="CH18" s="53">
        <f>SUM(CH9:CH17)</f>
        <v>1378393</v>
      </c>
      <c r="CI18" s="51"/>
      <c r="CK18" s="53">
        <f>SUM(CK9:CK17)</f>
        <v>1425402</v>
      </c>
      <c r="CL18" s="51"/>
      <c r="CN18" s="53">
        <f>SUM(CN9:CN17)</f>
        <v>1450509</v>
      </c>
      <c r="CO18" s="51"/>
      <c r="CQ18" s="53">
        <f>SUM(CQ9:CQ17)</f>
        <v>1312784</v>
      </c>
      <c r="CR18" s="51"/>
      <c r="CT18" s="53">
        <f>SUM(CT9:CT17)</f>
        <v>1290983</v>
      </c>
      <c r="CU18" s="51"/>
      <c r="CW18" s="53">
        <f>SUM(CW9:CW17)</f>
        <v>1360578</v>
      </c>
      <c r="CX18" s="51"/>
      <c r="CZ18" s="53">
        <f>SUM(CZ9:CZ17)</f>
        <v>1420219</v>
      </c>
      <c r="DA18" s="51"/>
      <c r="DC18" s="53">
        <f>SUM(DC9:DC17)</f>
        <v>1503710</v>
      </c>
      <c r="DD18" s="51"/>
    </row>
    <row r="19" spans="1:108" s="52" customFormat="1" ht="15" customHeight="1">
      <c r="A19" s="24"/>
      <c r="B19" s="50"/>
      <c r="C19" s="51"/>
      <c r="D19" s="51"/>
      <c r="E19" s="50"/>
      <c r="F19" s="51"/>
      <c r="G19" s="51"/>
      <c r="H19" s="50"/>
      <c r="I19" s="51"/>
      <c r="J19" s="51"/>
      <c r="K19" s="50"/>
      <c r="L19" s="51"/>
      <c r="M19" s="51"/>
      <c r="N19" s="50"/>
      <c r="O19" s="51"/>
      <c r="P19" s="51"/>
      <c r="Q19" s="50"/>
      <c r="R19" s="51"/>
      <c r="S19" s="51"/>
      <c r="T19" s="50"/>
      <c r="U19" s="51"/>
      <c r="V19" s="51"/>
      <c r="W19" s="50"/>
      <c r="X19" s="51"/>
      <c r="Y19" s="51"/>
      <c r="Z19" s="50"/>
      <c r="AA19" s="51"/>
      <c r="AB19" s="51"/>
      <c r="AC19" s="50"/>
      <c r="AD19" s="51"/>
      <c r="AF19" s="50"/>
      <c r="AG19" s="51"/>
      <c r="AI19" s="50"/>
      <c r="AJ19" s="51"/>
      <c r="AL19" s="50"/>
      <c r="AM19" s="51"/>
      <c r="AO19" s="50"/>
      <c r="AP19" s="51"/>
      <c r="AR19" s="50"/>
      <c r="AS19" s="51"/>
      <c r="AU19" s="50"/>
      <c r="AV19" s="51"/>
      <c r="AX19" s="50"/>
      <c r="AY19" s="51"/>
      <c r="BA19" s="50"/>
      <c r="BB19" s="51"/>
      <c r="BD19" s="50"/>
      <c r="BE19" s="51"/>
      <c r="BG19" s="50"/>
      <c r="BH19" s="51"/>
      <c r="BJ19" s="50"/>
      <c r="BK19" s="51"/>
      <c r="BM19" s="50"/>
      <c r="BN19" s="51"/>
      <c r="BP19" s="50"/>
      <c r="BQ19" s="51"/>
      <c r="BS19" s="50"/>
      <c r="BT19" s="51"/>
      <c r="BV19" s="53"/>
      <c r="BW19" s="50"/>
      <c r="BX19" s="50"/>
      <c r="BY19" s="53"/>
      <c r="BZ19" s="50"/>
      <c r="CA19" s="50"/>
      <c r="CB19" s="53"/>
      <c r="CC19" s="50"/>
      <c r="CD19" s="50"/>
      <c r="CE19" s="53"/>
      <c r="CF19" s="51"/>
      <c r="CH19" s="53"/>
      <c r="CI19" s="51"/>
      <c r="CK19" s="53"/>
      <c r="CL19" s="51"/>
      <c r="CN19" s="53"/>
      <c r="CO19" s="51"/>
      <c r="CQ19" s="53"/>
      <c r="CR19" s="51"/>
      <c r="CT19" s="53"/>
      <c r="CU19" s="51"/>
      <c r="CW19" s="53"/>
      <c r="CX19" s="51"/>
      <c r="CZ19" s="53"/>
      <c r="DA19" s="51"/>
      <c r="DC19" s="53"/>
      <c r="DD19" s="51"/>
    </row>
    <row r="20" spans="1:108" s="14" customFormat="1" ht="15" customHeight="1">
      <c r="A20" s="12"/>
      <c r="B20" s="13"/>
      <c r="C20" s="7"/>
      <c r="D20" s="7"/>
      <c r="E20" s="13"/>
      <c r="F20" s="7"/>
      <c r="G20" s="7"/>
      <c r="H20" s="13"/>
      <c r="I20" s="7"/>
      <c r="J20" s="7"/>
      <c r="K20" s="13"/>
      <c r="L20" s="7"/>
      <c r="M20" s="7"/>
      <c r="N20" s="13"/>
      <c r="O20" s="7"/>
      <c r="P20" s="7"/>
      <c r="Q20" s="13"/>
      <c r="R20" s="7"/>
      <c r="S20" s="7"/>
      <c r="T20" s="13"/>
      <c r="U20" s="7"/>
      <c r="V20" s="7"/>
      <c r="W20" s="13"/>
      <c r="X20" s="7"/>
      <c r="Y20" s="7"/>
      <c r="Z20" s="13"/>
      <c r="AA20" s="7"/>
      <c r="AB20" s="7"/>
      <c r="AC20" s="13"/>
      <c r="AD20" s="7"/>
      <c r="AE20" s="7"/>
      <c r="AF20" s="13"/>
      <c r="AG20" s="7"/>
      <c r="AH20" s="7"/>
      <c r="AI20" s="13"/>
      <c r="AJ20" s="7"/>
      <c r="AL20" s="13"/>
      <c r="AM20" s="7"/>
      <c r="AO20" s="13"/>
      <c r="AP20" s="7"/>
      <c r="AR20" s="13"/>
      <c r="AS20" s="7"/>
      <c r="AU20" s="13"/>
      <c r="AV20" s="7"/>
      <c r="AX20" s="13"/>
      <c r="AY20" s="7"/>
      <c r="BA20" s="13"/>
      <c r="BB20" s="7"/>
      <c r="BD20" s="13"/>
      <c r="BE20" s="7"/>
      <c r="BG20" s="13"/>
      <c r="BH20" s="7"/>
      <c r="BJ20" s="13"/>
      <c r="BK20" s="7"/>
      <c r="BL20" s="7"/>
      <c r="BM20" s="13"/>
      <c r="BN20" s="7"/>
      <c r="BP20" s="13"/>
      <c r="BQ20" s="7"/>
      <c r="BS20" s="13"/>
      <c r="BT20" s="7"/>
      <c r="BV20" s="13"/>
      <c r="BW20" s="7"/>
      <c r="BY20" s="13"/>
      <c r="BZ20" s="7"/>
      <c r="CB20" s="13"/>
      <c r="CC20" s="7"/>
      <c r="CE20" s="13"/>
      <c r="CF20" s="7"/>
      <c r="CH20" s="13"/>
      <c r="CI20" s="7"/>
      <c r="CK20" s="13"/>
      <c r="CL20" s="7"/>
      <c r="CN20" s="13"/>
      <c r="CO20" s="7"/>
      <c r="CQ20" s="13"/>
      <c r="CR20" s="7"/>
      <c r="CT20" s="13"/>
      <c r="CU20" s="7"/>
      <c r="CW20" s="13"/>
      <c r="CX20" s="7"/>
      <c r="CZ20" s="13"/>
      <c r="DA20" s="7"/>
      <c r="DC20" s="13"/>
      <c r="DD20" s="7"/>
    </row>
    <row r="21" spans="1:108" s="18" customFormat="1" ht="15" customHeight="1">
      <c r="A21" s="64" t="s">
        <v>51</v>
      </c>
      <c r="B21" s="65"/>
      <c r="C21" s="19"/>
      <c r="D21" s="19"/>
      <c r="E21" s="17"/>
      <c r="F21" s="19"/>
      <c r="G21" s="19"/>
      <c r="H21" s="17"/>
      <c r="I21" s="19"/>
      <c r="J21" s="19"/>
      <c r="K21" s="17"/>
      <c r="L21" s="19"/>
      <c r="M21" s="19"/>
      <c r="N21" s="17"/>
      <c r="O21" s="19"/>
      <c r="P21" s="19"/>
      <c r="Q21" s="17"/>
      <c r="R21" s="19"/>
      <c r="S21" s="19"/>
      <c r="T21" s="17"/>
      <c r="U21" s="19"/>
      <c r="V21" s="19"/>
      <c r="W21" s="17"/>
      <c r="X21" s="19"/>
      <c r="Y21" s="19"/>
      <c r="Z21" s="17"/>
      <c r="AA21" s="19"/>
      <c r="AB21" s="19"/>
      <c r="AC21" s="17"/>
      <c r="AD21" s="19"/>
      <c r="AF21" s="17"/>
      <c r="AG21" s="19"/>
      <c r="AI21" s="17"/>
      <c r="AJ21" s="19"/>
      <c r="AL21" s="17"/>
      <c r="AM21" s="19"/>
      <c r="AO21" s="17"/>
      <c r="AP21" s="19"/>
      <c r="AR21" s="17"/>
      <c r="AS21" s="19"/>
      <c r="AU21" s="17"/>
      <c r="AV21" s="19"/>
      <c r="AX21" s="17"/>
      <c r="AY21" s="19"/>
      <c r="BA21" s="17"/>
      <c r="BB21" s="19"/>
      <c r="BD21" s="17"/>
      <c r="BE21" s="19"/>
      <c r="BG21" s="17"/>
      <c r="BH21" s="19"/>
      <c r="BJ21" s="17"/>
      <c r="BK21" s="19"/>
      <c r="BM21" s="66"/>
      <c r="BN21" s="19"/>
      <c r="BP21" s="66"/>
      <c r="BQ21" s="19"/>
      <c r="BS21" s="17"/>
      <c r="BT21" s="19"/>
      <c r="BV21" s="17"/>
      <c r="BW21" s="19"/>
      <c r="BY21" s="17"/>
      <c r="BZ21" s="19"/>
      <c r="CB21" s="17"/>
      <c r="CC21" s="19"/>
      <c r="CE21" s="17"/>
      <c r="CF21" s="19"/>
      <c r="CH21" s="17"/>
      <c r="CI21" s="19"/>
      <c r="CK21" s="17"/>
      <c r="CL21" s="19"/>
      <c r="CN21" s="17"/>
      <c r="CO21" s="19"/>
      <c r="CQ21" s="17"/>
      <c r="CR21" s="19"/>
      <c r="CT21" s="17"/>
      <c r="CU21" s="19"/>
      <c r="CW21" s="17"/>
      <c r="CX21" s="19"/>
      <c r="CZ21" s="17"/>
      <c r="DA21" s="19"/>
      <c r="DC21" s="17"/>
      <c r="DD21" s="19"/>
    </row>
    <row r="22" spans="1:108" s="76" customFormat="1" ht="12.75" customHeight="1">
      <c r="A22" s="69" t="s">
        <v>47</v>
      </c>
      <c r="B22" s="70">
        <v>68227</v>
      </c>
      <c r="C22" s="71">
        <f>(B22/B$18)</f>
        <v>0.17781942051724453</v>
      </c>
      <c r="D22" s="71"/>
      <c r="E22" s="72">
        <v>67602</v>
      </c>
      <c r="F22" s="71">
        <f>(E22/E$18)</f>
        <v>0.16199856218547806</v>
      </c>
      <c r="G22" s="71"/>
      <c r="H22" s="72">
        <v>85570</v>
      </c>
      <c r="I22" s="71">
        <f>(H22/H$18)</f>
        <v>0.18218554523660488</v>
      </c>
      <c r="J22" s="71"/>
      <c r="K22" s="72">
        <v>61007</v>
      </c>
      <c r="L22" s="71">
        <f>(K22/K$18)</f>
        <v>0.12573266943109404</v>
      </c>
      <c r="M22" s="71"/>
      <c r="N22" s="72">
        <v>59510</v>
      </c>
      <c r="O22" s="71">
        <f>(N22/N$18)</f>
        <v>0.12809171116836601</v>
      </c>
      <c r="P22" s="71"/>
      <c r="Q22" s="72">
        <v>63873</v>
      </c>
      <c r="R22" s="71">
        <f>(Q22/Q$18)</f>
        <v>0.12344874904571854</v>
      </c>
      <c r="S22" s="71"/>
      <c r="T22" s="72">
        <v>64730</v>
      </c>
      <c r="U22" s="71">
        <f>(T22/T$18)</f>
        <v>0.11565930089822232</v>
      </c>
      <c r="V22" s="71"/>
      <c r="W22" s="72">
        <v>66822</v>
      </c>
      <c r="X22" s="71">
        <f>(W22/W$18)</f>
        <v>0.12008021880469669</v>
      </c>
      <c r="Y22" s="71"/>
      <c r="Z22" s="72">
        <v>74202</v>
      </c>
      <c r="AA22" s="71">
        <f>(Z22/Z$18)</f>
        <v>0.12812202689799379</v>
      </c>
      <c r="AB22" s="71"/>
      <c r="AC22" s="72">
        <v>77486</v>
      </c>
      <c r="AD22" s="71">
        <f>(AC22/AC$18)</f>
        <v>0.13066228236583619</v>
      </c>
      <c r="AE22" s="73"/>
      <c r="AF22" s="72">
        <v>80665</v>
      </c>
      <c r="AG22" s="71">
        <f>(AF22/AF$18)</f>
        <v>0.13010232060024646</v>
      </c>
      <c r="AH22" s="73"/>
      <c r="AI22" s="72">
        <v>92956</v>
      </c>
      <c r="AJ22" s="71">
        <f>(AI22/AI$18)</f>
        <v>0.13501214958293453</v>
      </c>
      <c r="AK22" s="73"/>
      <c r="AL22" s="72">
        <v>102565</v>
      </c>
      <c r="AM22" s="71">
        <f>(AL22/AL$18)</f>
        <v>0.14347444136383602</v>
      </c>
      <c r="AN22" s="73"/>
      <c r="AO22" s="72">
        <v>98050</v>
      </c>
      <c r="AP22" s="71">
        <f>(AO22/AO$18)</f>
        <v>0.13428177397111127</v>
      </c>
      <c r="AQ22" s="73"/>
      <c r="AR22" s="72">
        <v>102928</v>
      </c>
      <c r="AS22" s="71">
        <f>(AR22/AR$18)</f>
        <v>0.13013392941807142</v>
      </c>
      <c r="AT22" s="73"/>
      <c r="AU22" s="72">
        <v>113840</v>
      </c>
      <c r="AV22" s="71">
        <f>(AU22/AU$18)</f>
        <v>0.14164418741228113</v>
      </c>
      <c r="AW22" s="73"/>
      <c r="AX22" s="72">
        <v>104536</v>
      </c>
      <c r="AY22" s="71">
        <f>(AX22/AX$18)</f>
        <v>0.12886031791034658</v>
      </c>
      <c r="AZ22" s="73"/>
      <c r="BA22" s="72">
        <v>112387</v>
      </c>
      <c r="BB22" s="71">
        <f>(BA22/BA$18)</f>
        <v>0.13105133048811773</v>
      </c>
      <c r="BC22" s="73"/>
      <c r="BD22" s="72">
        <v>123958</v>
      </c>
      <c r="BE22" s="71">
        <f>(BD22/BD$18)</f>
        <v>0.13893303624466777</v>
      </c>
      <c r="BF22" s="73"/>
      <c r="BG22" s="72">
        <v>124914</v>
      </c>
      <c r="BH22" s="71"/>
      <c r="BI22" s="73"/>
      <c r="BJ22" s="72">
        <v>137578</v>
      </c>
      <c r="BK22" s="74"/>
      <c r="BL22" s="73"/>
      <c r="BM22" s="75">
        <v>137276</v>
      </c>
      <c r="BN22" s="74"/>
      <c r="BO22" s="73"/>
      <c r="BP22" s="75">
        <v>143407</v>
      </c>
      <c r="BQ22" s="74"/>
      <c r="BR22" s="73"/>
      <c r="BS22" s="72">
        <v>157616</v>
      </c>
      <c r="BT22" s="74"/>
      <c r="BU22" s="73"/>
      <c r="BV22" s="72">
        <v>174303</v>
      </c>
      <c r="BW22" s="74"/>
      <c r="BX22" s="73"/>
      <c r="BY22" s="72">
        <v>182046</v>
      </c>
      <c r="BZ22" s="74"/>
      <c r="CA22" s="73"/>
      <c r="CB22" s="72">
        <v>193052</v>
      </c>
      <c r="CC22" s="74"/>
      <c r="CD22" s="73"/>
      <c r="CE22" s="72">
        <v>203480</v>
      </c>
      <c r="CF22" s="74"/>
      <c r="CG22" s="73"/>
      <c r="CH22" s="72">
        <v>217294</v>
      </c>
      <c r="CI22" s="74"/>
      <c r="CJ22" s="73"/>
      <c r="CK22" s="72">
        <v>211186</v>
      </c>
      <c r="CL22" s="74"/>
      <c r="CM22" s="73"/>
      <c r="CN22" s="72">
        <v>211174</v>
      </c>
      <c r="CO22" s="74"/>
      <c r="CP22" s="73"/>
      <c r="CQ22" s="72">
        <v>172912</v>
      </c>
      <c r="CR22" s="74"/>
      <c r="CS22" s="73"/>
      <c r="CT22" s="72">
        <v>160650</v>
      </c>
      <c r="CU22" s="74"/>
      <c r="CV22" s="73"/>
      <c r="CW22" s="72">
        <v>164028</v>
      </c>
      <c r="CX22" s="74"/>
      <c r="CY22" s="73"/>
      <c r="CZ22" s="72">
        <v>189918</v>
      </c>
      <c r="DA22" s="74"/>
      <c r="DB22" s="73"/>
      <c r="DC22" s="72">
        <v>195574</v>
      </c>
      <c r="DD22" s="74"/>
    </row>
    <row r="23" spans="1:108" s="76" customFormat="1" ht="12.75" customHeight="1">
      <c r="A23" s="77" t="s">
        <v>48</v>
      </c>
      <c r="B23" s="78"/>
      <c r="C23" s="79"/>
      <c r="D23" s="79"/>
      <c r="E23" s="80"/>
      <c r="F23" s="79"/>
      <c r="G23" s="79"/>
      <c r="H23" s="80">
        <v>22007</v>
      </c>
      <c r="I23" s="79">
        <f>(H23/H$18)</f>
        <v>4.6854707187354953E-2</v>
      </c>
      <c r="J23" s="79"/>
      <c r="K23" s="80">
        <v>24200</v>
      </c>
      <c r="L23" s="79">
        <f>(K23/K$18)</f>
        <v>4.9875106139172155E-2</v>
      </c>
      <c r="M23" s="79"/>
      <c r="N23" s="80">
        <v>31138</v>
      </c>
      <c r="O23" s="79">
        <f>(N23/N$18)</f>
        <v>6.7022680261478423E-2</v>
      </c>
      <c r="P23" s="79"/>
      <c r="Q23" s="80">
        <v>36914</v>
      </c>
      <c r="R23" s="79">
        <f>(Q23/Q$18)</f>
        <v>7.1344498023791808E-2</v>
      </c>
      <c r="S23" s="79"/>
      <c r="T23" s="80">
        <v>38790</v>
      </c>
      <c r="U23" s="79">
        <f>(T23/T$18)</f>
        <v>6.9309814334034353E-2</v>
      </c>
      <c r="V23" s="79"/>
      <c r="W23" s="80">
        <v>33942</v>
      </c>
      <c r="X23" s="79">
        <f>(W23/W$18)</f>
        <v>6.0994325022732256E-2</v>
      </c>
      <c r="Y23" s="79"/>
      <c r="Z23" s="80">
        <v>33572</v>
      </c>
      <c r="AA23" s="79">
        <f>(Z23/Z$18)</f>
        <v>5.7967611210202517E-2</v>
      </c>
      <c r="AB23" s="79"/>
      <c r="AC23" s="80">
        <v>29288</v>
      </c>
      <c r="AD23" s="79">
        <f>(AC23/AC$18)</f>
        <v>4.9387462585894354E-2</v>
      </c>
      <c r="AF23" s="80">
        <v>25902</v>
      </c>
      <c r="AG23" s="79">
        <f>(AF23/AF$18)</f>
        <v>4.1776610775275315E-2</v>
      </c>
      <c r="AI23" s="80">
        <v>26332</v>
      </c>
      <c r="AJ23" s="79">
        <f>(AI23/AI$18)</f>
        <v>3.8245405598539436E-2</v>
      </c>
      <c r="AL23" s="80">
        <v>25317</v>
      </c>
      <c r="AM23" s="79">
        <f>(AL23/AL$18)</f>
        <v>3.5415028830578038E-2</v>
      </c>
      <c r="AO23" s="80">
        <v>25579</v>
      </c>
      <c r="AP23" s="79">
        <f>(AO23/AO$18)</f>
        <v>3.5031040248924582E-2</v>
      </c>
      <c r="AR23" s="80">
        <v>27339</v>
      </c>
      <c r="AS23" s="79">
        <f>(AR23/AR$18)</f>
        <v>3.456524460166966E-2</v>
      </c>
      <c r="AU23" s="80">
        <v>29135</v>
      </c>
      <c r="AV23" s="79">
        <f>(AU23/AU$18)</f>
        <v>3.625090829459602E-2</v>
      </c>
      <c r="AX23" s="80">
        <v>29782</v>
      </c>
      <c r="AY23" s="79">
        <f>(AX23/AX$18)</f>
        <v>3.6711926876922221E-2</v>
      </c>
      <c r="BA23" s="80">
        <v>32984</v>
      </c>
      <c r="BB23" s="79">
        <f>(BA23/BA$18)</f>
        <v>3.8461717857226151E-2</v>
      </c>
      <c r="BD23" s="80">
        <v>30870</v>
      </c>
      <c r="BE23" s="79">
        <f>(BD23/BD$18)</f>
        <v>3.4599322584043739E-2</v>
      </c>
      <c r="BG23" s="80">
        <v>33442</v>
      </c>
      <c r="BH23" s="79"/>
      <c r="BJ23" s="80">
        <v>32006</v>
      </c>
      <c r="BK23" s="79"/>
      <c r="BM23" s="81">
        <v>35370</v>
      </c>
      <c r="BN23" s="79"/>
      <c r="BP23" s="81">
        <v>38488</v>
      </c>
      <c r="BQ23" s="79"/>
      <c r="BS23" s="80">
        <v>41327</v>
      </c>
      <c r="BT23" s="79"/>
      <c r="BV23" s="80">
        <v>40287</v>
      </c>
      <c r="BW23" s="79"/>
      <c r="BY23" s="80">
        <v>41039</v>
      </c>
      <c r="BZ23" s="79"/>
      <c r="CB23" s="80">
        <v>47725</v>
      </c>
      <c r="CC23" s="79"/>
      <c r="CE23" s="80">
        <v>43074</v>
      </c>
      <c r="CF23" s="79"/>
      <c r="CH23" s="80">
        <v>44576</v>
      </c>
      <c r="CI23" s="79"/>
      <c r="CK23" s="80">
        <v>44703</v>
      </c>
      <c r="CL23" s="79"/>
      <c r="CN23" s="80">
        <v>46686</v>
      </c>
      <c r="CO23" s="79"/>
      <c r="CQ23" s="80">
        <v>48387</v>
      </c>
      <c r="CR23" s="79"/>
      <c r="CT23" s="80">
        <v>52068</v>
      </c>
      <c r="CU23" s="79"/>
      <c r="CW23" s="80">
        <v>53495</v>
      </c>
      <c r="CX23" s="79"/>
      <c r="CZ23" s="80">
        <v>57679</v>
      </c>
      <c r="DA23" s="79"/>
      <c r="DC23" s="80">
        <v>62624</v>
      </c>
      <c r="DD23" s="79"/>
    </row>
    <row r="24" spans="1:108" s="76" customFormat="1" ht="12.75" customHeight="1">
      <c r="A24" s="69" t="s">
        <v>56</v>
      </c>
      <c r="B24" s="70">
        <v>8034</v>
      </c>
      <c r="C24" s="71">
        <f>(B24/B$18)</f>
        <v>2.0938942419211494E-2</v>
      </c>
      <c r="D24" s="71"/>
      <c r="E24" s="72">
        <v>7648</v>
      </c>
      <c r="F24" s="71">
        <f>(E24/E$18)</f>
        <v>1.8327342439491971E-2</v>
      </c>
      <c r="G24" s="71"/>
      <c r="H24" s="72">
        <v>8863</v>
      </c>
      <c r="I24" s="71">
        <f>(H24/H$18)</f>
        <v>1.8870053610284317E-2</v>
      </c>
      <c r="J24" s="71"/>
      <c r="K24" s="72">
        <v>16467</v>
      </c>
      <c r="L24" s="71">
        <f>(K24/K$18)</f>
        <v>3.39377426774276E-2</v>
      </c>
      <c r="M24" s="71"/>
      <c r="N24" s="72">
        <v>10370</v>
      </c>
      <c r="O24" s="71">
        <f>(N24/N$18)</f>
        <v>2.2320803979431283E-2</v>
      </c>
      <c r="P24" s="71"/>
      <c r="Q24" s="72">
        <v>13350</v>
      </c>
      <c r="R24" s="71">
        <f>(Q24/Q$18)</f>
        <v>2.5801838018573459E-2</v>
      </c>
      <c r="S24" s="71"/>
      <c r="T24" s="72">
        <v>15600</v>
      </c>
      <c r="U24" s="71">
        <f>(T24/T$18)</f>
        <v>2.7874016592187058E-2</v>
      </c>
      <c r="V24" s="71"/>
      <c r="W24" s="72">
        <v>16146</v>
      </c>
      <c r="X24" s="71">
        <f>(W24/W$18)</f>
        <v>2.9014624118114282E-2</v>
      </c>
      <c r="Y24" s="71"/>
      <c r="Z24" s="72">
        <v>14309</v>
      </c>
      <c r="AA24" s="71">
        <f>(Z24/Z$18)</f>
        <v>2.4706855379685092E-2</v>
      </c>
      <c r="AB24" s="71"/>
      <c r="AC24" s="72">
        <v>14504</v>
      </c>
      <c r="AD24" s="71">
        <f>(AC24/AC$18)</f>
        <v>2.4457653555920913E-2</v>
      </c>
      <c r="AE24" s="73"/>
      <c r="AF24" s="72">
        <v>14108</v>
      </c>
      <c r="AG24" s="71">
        <f>(AF24/AF$18)</f>
        <v>2.2754398301968348E-2</v>
      </c>
      <c r="AH24" s="73"/>
      <c r="AI24" s="72">
        <v>14831</v>
      </c>
      <c r="AJ24" s="71">
        <f>(AI24/AI$18)</f>
        <v>2.1540999940450341E-2</v>
      </c>
      <c r="AK24" s="73"/>
      <c r="AL24" s="72">
        <v>14867</v>
      </c>
      <c r="AM24" s="71">
        <f>(AL24/AL$18)</f>
        <v>2.0796904594707261E-2</v>
      </c>
      <c r="AN24" s="73"/>
      <c r="AO24" s="72">
        <v>14648</v>
      </c>
      <c r="AP24" s="71">
        <f>(AO24/AO$18)</f>
        <v>2.0060779450574582E-2</v>
      </c>
      <c r="AQ24" s="73"/>
      <c r="AR24" s="72">
        <v>10910</v>
      </c>
      <c r="AS24" s="71">
        <f>(AR24/AR$18)</f>
        <v>1.3793731248553934E-2</v>
      </c>
      <c r="AT24" s="73"/>
      <c r="AU24" s="72">
        <v>9174</v>
      </c>
      <c r="AV24" s="71">
        <f>(AU24/AU$18)</f>
        <v>1.1414650169714224E-2</v>
      </c>
      <c r="AW24" s="73"/>
      <c r="AX24" s="72">
        <v>9146</v>
      </c>
      <c r="AY24" s="71">
        <f>(AX24/AX$18)</f>
        <v>1.1274168397566673E-2</v>
      </c>
      <c r="AZ24" s="73"/>
      <c r="BA24" s="72">
        <v>9633</v>
      </c>
      <c r="BB24" s="71">
        <f>(BA24/BA$18)</f>
        <v>1.1232771286643812E-2</v>
      </c>
      <c r="BC24" s="73"/>
      <c r="BD24" s="72">
        <v>9136</v>
      </c>
      <c r="BE24" s="71">
        <f>(BD24/BD$18)</f>
        <v>1.0239695857720233E-2</v>
      </c>
      <c r="BF24" s="73"/>
      <c r="BG24" s="72">
        <v>8503</v>
      </c>
      <c r="BH24" s="71"/>
      <c r="BI24" s="73"/>
      <c r="BJ24" s="72">
        <v>12643</v>
      </c>
      <c r="BK24" s="71"/>
      <c r="BL24" s="73"/>
      <c r="BM24" s="75">
        <v>5409</v>
      </c>
      <c r="BN24" s="71"/>
      <c r="BO24" s="73"/>
      <c r="BP24" s="75">
        <v>11164</v>
      </c>
      <c r="BQ24" s="71"/>
      <c r="BR24" s="73"/>
      <c r="BS24" s="72">
        <v>11382</v>
      </c>
      <c r="BT24" s="71"/>
      <c r="BU24" s="73"/>
      <c r="BV24" s="72">
        <v>12236</v>
      </c>
      <c r="BW24" s="71"/>
      <c r="BX24" s="73"/>
      <c r="BY24" s="72">
        <v>16912</v>
      </c>
      <c r="BZ24" s="71"/>
      <c r="CA24" s="73"/>
      <c r="CB24" s="72">
        <v>16248</v>
      </c>
      <c r="CC24" s="71"/>
      <c r="CD24" s="73"/>
      <c r="CE24" s="72">
        <v>16431</v>
      </c>
      <c r="CF24" s="71"/>
      <c r="CG24" s="73"/>
      <c r="CH24" s="72">
        <v>15211</v>
      </c>
      <c r="CI24" s="71"/>
      <c r="CJ24" s="73"/>
      <c r="CK24" s="72">
        <v>17113</v>
      </c>
      <c r="CL24" s="71"/>
      <c r="CM24" s="73"/>
      <c r="CN24" s="72">
        <v>17366</v>
      </c>
      <c r="CO24" s="71"/>
      <c r="CP24" s="73"/>
      <c r="CQ24" s="72"/>
      <c r="CR24" s="71"/>
      <c r="CS24" s="73"/>
      <c r="CT24" s="72"/>
      <c r="CU24" s="71"/>
      <c r="CV24" s="73"/>
      <c r="CW24" s="72"/>
      <c r="CX24" s="71"/>
      <c r="CY24" s="73"/>
      <c r="CZ24" s="72"/>
      <c r="DA24" s="71"/>
      <c r="DB24" s="73"/>
      <c r="DC24" s="72"/>
      <c r="DD24" s="71"/>
    </row>
    <row r="25" spans="1:108" s="76" customFormat="1" ht="12.75" customHeight="1">
      <c r="A25" s="77" t="s">
        <v>57</v>
      </c>
      <c r="B25" s="78"/>
      <c r="C25" s="79"/>
      <c r="D25" s="79"/>
      <c r="E25" s="80"/>
      <c r="F25" s="79"/>
      <c r="G25" s="79"/>
      <c r="H25" s="80">
        <v>9892</v>
      </c>
      <c r="I25" s="79">
        <f>(H25/H$18)</f>
        <v>2.1060878970205626E-2</v>
      </c>
      <c r="J25" s="79"/>
      <c r="K25" s="80">
        <v>10608</v>
      </c>
      <c r="L25" s="79">
        <f>(K25/K$18)</f>
        <v>2.1862608509270173E-2</v>
      </c>
      <c r="M25" s="79"/>
      <c r="N25" s="80">
        <v>310</v>
      </c>
      <c r="O25" s="79">
        <f>(N25/N$18)</f>
        <v>6.6725643525783007E-4</v>
      </c>
      <c r="P25" s="79"/>
      <c r="Q25" s="80">
        <v>10052</v>
      </c>
      <c r="R25" s="79">
        <f>(Q25/Q$18)</f>
        <v>1.9427721030913888E-2</v>
      </c>
      <c r="S25" s="79"/>
      <c r="T25" s="80">
        <v>27283</v>
      </c>
      <c r="U25" s="79">
        <f>(T25/T$18)</f>
        <v>4.8749153505425608E-2</v>
      </c>
      <c r="V25" s="79"/>
      <c r="W25" s="80">
        <v>13358</v>
      </c>
      <c r="X25" s="79">
        <f>(W25/W$18)</f>
        <v>2.4004542857040172E-2</v>
      </c>
      <c r="Y25" s="79"/>
      <c r="Z25" s="80">
        <v>16124</v>
      </c>
      <c r="AA25" s="79">
        <f>(Z25/Z$18)</f>
        <v>2.7840753102386078E-2</v>
      </c>
      <c r="AB25" s="79"/>
      <c r="AC25" s="80">
        <v>16542</v>
      </c>
      <c r="AD25" s="79">
        <f>(AC25/AC$18)</f>
        <v>2.7894270899203238E-2</v>
      </c>
      <c r="AF25" s="80">
        <v>19159</v>
      </c>
      <c r="AG25" s="79">
        <f>(AF25/AF$18)</f>
        <v>3.0901014819068019E-2</v>
      </c>
      <c r="AI25" s="80">
        <v>21178</v>
      </c>
      <c r="AJ25" s="79">
        <f>(AI25/AI$18)</f>
        <v>3.0759577691245182E-2</v>
      </c>
      <c r="AL25" s="80">
        <v>22946</v>
      </c>
      <c r="AM25" s="79">
        <f>(AL25/AL$18)</f>
        <v>3.2098323322133096E-2</v>
      </c>
      <c r="AO25" s="80">
        <v>24259</v>
      </c>
      <c r="AP25" s="79">
        <f>(AO25/AO$18)</f>
        <v>3.3223269298982033E-2</v>
      </c>
      <c r="AR25" s="80">
        <v>25283</v>
      </c>
      <c r="AS25" s="79">
        <f>(AR25/AR$18)</f>
        <v>3.1965802672519625E-2</v>
      </c>
      <c r="AU25" s="80">
        <v>18013</v>
      </c>
      <c r="AV25" s="79">
        <f>(AU25/AU$18)</f>
        <v>2.2412480216597155E-2</v>
      </c>
      <c r="AX25" s="80">
        <v>19507</v>
      </c>
      <c r="AY25" s="79">
        <f>(AX25/AX$18)</f>
        <v>2.4046053239813372E-2</v>
      </c>
      <c r="BA25" s="80">
        <v>21065</v>
      </c>
      <c r="BB25" s="79">
        <f>(BA25/BA$18)</f>
        <v>2.4563306047249236E-2</v>
      </c>
      <c r="BD25" s="80">
        <v>25396</v>
      </c>
      <c r="BE25" s="79">
        <f>(BD25/BD$18)</f>
        <v>2.8464023205195168E-2</v>
      </c>
      <c r="BG25" s="80">
        <v>26872</v>
      </c>
      <c r="BH25" s="79"/>
      <c r="BJ25" s="80">
        <v>30585</v>
      </c>
      <c r="BK25" s="79"/>
      <c r="BM25" s="81">
        <v>34437</v>
      </c>
      <c r="BN25" s="79"/>
      <c r="BP25" s="81">
        <v>53809</v>
      </c>
      <c r="BQ25" s="79"/>
      <c r="BS25" s="80">
        <v>33846</v>
      </c>
      <c r="BT25" s="79"/>
      <c r="BV25" s="80">
        <v>46610</v>
      </c>
      <c r="BW25" s="79"/>
      <c r="BY25" s="80">
        <v>54328</v>
      </c>
      <c r="BZ25" s="79"/>
      <c r="CB25" s="80">
        <v>47371</v>
      </c>
      <c r="CC25" s="79"/>
      <c r="CE25" s="80">
        <v>54128</v>
      </c>
      <c r="CF25" s="79"/>
      <c r="CH25" s="80">
        <v>37088</v>
      </c>
      <c r="CI25" s="79"/>
      <c r="CK25" s="80">
        <v>63971</v>
      </c>
      <c r="CL25" s="79"/>
      <c r="CN25" s="80">
        <v>65872</v>
      </c>
      <c r="CO25" s="79"/>
      <c r="CQ25" s="80"/>
      <c r="CR25" s="79"/>
      <c r="CT25" s="80"/>
      <c r="CU25" s="79"/>
      <c r="CW25" s="80"/>
      <c r="CX25" s="79"/>
      <c r="CZ25" s="80"/>
      <c r="DA25" s="79"/>
      <c r="DC25" s="80"/>
      <c r="DD25" s="79"/>
    </row>
    <row r="26" spans="1:108" s="76" customFormat="1" ht="12.75" customHeight="1">
      <c r="A26" s="77"/>
      <c r="B26" s="78"/>
      <c r="C26" s="79"/>
      <c r="D26" s="79"/>
      <c r="E26" s="80"/>
      <c r="F26" s="79"/>
      <c r="G26" s="79"/>
      <c r="H26" s="80"/>
      <c r="I26" s="79"/>
      <c r="J26" s="79"/>
      <c r="K26" s="80"/>
      <c r="L26" s="79"/>
      <c r="M26" s="79"/>
      <c r="N26" s="80"/>
      <c r="O26" s="79"/>
      <c r="P26" s="79"/>
      <c r="Q26" s="80"/>
      <c r="R26" s="79"/>
      <c r="S26" s="79"/>
      <c r="T26" s="80"/>
      <c r="U26" s="79"/>
      <c r="V26" s="79"/>
      <c r="W26" s="80"/>
      <c r="X26" s="79"/>
      <c r="Y26" s="79"/>
      <c r="Z26" s="80"/>
      <c r="AA26" s="79"/>
      <c r="AB26" s="79"/>
      <c r="AC26" s="80"/>
      <c r="AD26" s="79"/>
      <c r="AF26" s="80"/>
      <c r="AG26" s="79"/>
      <c r="AI26" s="80"/>
      <c r="AJ26" s="79"/>
      <c r="AL26" s="80"/>
      <c r="AM26" s="79"/>
      <c r="AO26" s="80"/>
      <c r="AP26" s="79"/>
      <c r="AR26" s="80"/>
      <c r="AS26" s="79"/>
      <c r="AU26" s="80"/>
      <c r="AV26" s="79"/>
      <c r="AX26" s="80"/>
      <c r="AY26" s="79"/>
      <c r="BA26" s="80"/>
      <c r="BB26" s="79"/>
      <c r="BD26" s="80"/>
      <c r="BE26" s="79"/>
      <c r="BG26" s="80"/>
      <c r="BH26" s="79"/>
      <c r="BJ26" s="80"/>
      <c r="BK26" s="79"/>
      <c r="BM26" s="81"/>
      <c r="BN26" s="79"/>
      <c r="BP26" s="81"/>
      <c r="BQ26" s="79"/>
      <c r="BS26" s="80"/>
      <c r="BT26" s="79"/>
      <c r="BV26" s="80"/>
      <c r="BW26" s="79"/>
      <c r="BY26" s="80"/>
      <c r="BZ26" s="79"/>
      <c r="CB26" s="80"/>
      <c r="CC26" s="79"/>
      <c r="CE26" s="80"/>
      <c r="CF26" s="79"/>
      <c r="CH26" s="80"/>
      <c r="CI26" s="79"/>
      <c r="CK26" s="80"/>
      <c r="CL26" s="79"/>
      <c r="CN26" s="80"/>
      <c r="CO26" s="79"/>
      <c r="CQ26" s="80"/>
      <c r="CR26" s="79"/>
      <c r="CT26" s="80"/>
      <c r="CU26" s="79"/>
      <c r="CW26" s="80"/>
      <c r="CX26" s="79"/>
      <c r="CZ26" s="80"/>
      <c r="DA26" s="79"/>
      <c r="DC26" s="80"/>
      <c r="DD26" s="79"/>
    </row>
    <row r="27" spans="1:108" s="76" customFormat="1" ht="39" customHeight="1">
      <c r="A27" s="85" t="s">
        <v>60</v>
      </c>
      <c r="B27" s="85"/>
      <c r="C27" s="85"/>
      <c r="D27" s="85"/>
      <c r="E27" s="85"/>
      <c r="F27" s="85"/>
      <c r="G27" s="85"/>
      <c r="H27" s="85"/>
      <c r="I27" s="85"/>
      <c r="J27" s="85"/>
      <c r="K27" s="85"/>
      <c r="L27" s="85"/>
      <c r="M27" s="85"/>
      <c r="N27" s="85"/>
      <c r="O27" s="85"/>
      <c r="P27" s="85"/>
      <c r="Q27" s="85"/>
      <c r="R27" s="85"/>
      <c r="S27" s="85"/>
      <c r="T27" s="85"/>
      <c r="U27" s="85"/>
      <c r="V27" s="85"/>
      <c r="W27" s="85"/>
      <c r="X27" s="85"/>
      <c r="Y27" s="85"/>
      <c r="Z27" s="85"/>
      <c r="AA27" s="85"/>
      <c r="AB27" s="85"/>
      <c r="AC27" s="85"/>
      <c r="AD27" s="85"/>
      <c r="AE27" s="85"/>
      <c r="AF27" s="85"/>
      <c r="AG27" s="85"/>
      <c r="AH27" s="85"/>
      <c r="AI27" s="85"/>
      <c r="AJ27" s="85"/>
      <c r="AK27" s="85"/>
      <c r="AL27" s="85"/>
      <c r="AM27" s="85"/>
      <c r="AN27" s="85"/>
      <c r="AO27" s="85"/>
      <c r="AP27" s="85"/>
      <c r="AQ27" s="85"/>
      <c r="AR27" s="85"/>
      <c r="AS27" s="85"/>
      <c r="AT27" s="85"/>
      <c r="AU27" s="85"/>
      <c r="AV27" s="85"/>
      <c r="AW27" s="85"/>
      <c r="AX27" s="85"/>
      <c r="AY27" s="85"/>
      <c r="AZ27" s="85"/>
      <c r="BA27" s="85"/>
      <c r="BB27" s="85"/>
      <c r="BC27" s="85"/>
      <c r="BD27" s="85"/>
      <c r="BE27" s="85"/>
      <c r="BF27" s="85"/>
      <c r="BG27" s="85"/>
      <c r="BH27" s="85"/>
      <c r="BI27" s="85"/>
      <c r="BJ27" s="85"/>
      <c r="BK27" s="85"/>
      <c r="BL27" s="85"/>
      <c r="BM27" s="85"/>
      <c r="BN27" s="85"/>
      <c r="BO27" s="85"/>
      <c r="BP27" s="85"/>
      <c r="BQ27" s="85"/>
      <c r="BR27" s="85"/>
      <c r="BS27" s="85"/>
      <c r="BT27" s="85"/>
      <c r="BU27" s="85"/>
      <c r="BV27" s="85"/>
      <c r="BW27" s="85"/>
      <c r="BX27" s="85"/>
      <c r="BY27" s="85"/>
      <c r="BZ27" s="85"/>
      <c r="CA27" s="85"/>
      <c r="CB27" s="85"/>
      <c r="CC27" s="85"/>
      <c r="CD27" s="85"/>
      <c r="CE27" s="85"/>
      <c r="CF27" s="85"/>
      <c r="CG27" s="85"/>
      <c r="CH27" s="85"/>
      <c r="CI27" s="85"/>
      <c r="CJ27" s="85"/>
      <c r="CK27" s="85"/>
      <c r="CL27" s="85"/>
      <c r="CM27" s="85"/>
      <c r="CN27" s="85"/>
      <c r="CO27" s="85"/>
      <c r="CP27" s="85"/>
      <c r="CQ27" s="85"/>
      <c r="CR27" s="85"/>
      <c r="CS27" s="85"/>
      <c r="CT27" s="85"/>
      <c r="CU27" s="85"/>
      <c r="CV27" s="85"/>
      <c r="CW27" s="85"/>
      <c r="CX27" s="85"/>
      <c r="CY27" s="85"/>
      <c r="CZ27" s="85"/>
      <c r="DA27" s="85"/>
      <c r="DB27" s="85"/>
      <c r="DC27" s="85"/>
      <c r="DD27" s="79"/>
    </row>
    <row r="28" spans="1:108" s="76" customFormat="1" ht="12.75" customHeight="1">
      <c r="A28" s="77"/>
      <c r="B28" s="78"/>
      <c r="C28" s="79"/>
      <c r="D28" s="79"/>
      <c r="E28" s="80"/>
      <c r="F28" s="79"/>
      <c r="G28" s="79"/>
      <c r="H28" s="80"/>
      <c r="I28" s="79"/>
      <c r="J28" s="79"/>
      <c r="K28" s="80"/>
      <c r="L28" s="79"/>
      <c r="M28" s="79"/>
      <c r="N28" s="80"/>
      <c r="O28" s="79"/>
      <c r="P28" s="79"/>
      <c r="Q28" s="80"/>
      <c r="R28" s="79"/>
      <c r="S28" s="79"/>
      <c r="T28" s="80"/>
      <c r="U28" s="79"/>
      <c r="V28" s="79"/>
      <c r="W28" s="80"/>
      <c r="X28" s="79"/>
      <c r="Y28" s="79"/>
      <c r="Z28" s="80"/>
      <c r="AA28" s="79"/>
      <c r="AB28" s="79"/>
      <c r="AC28" s="80"/>
      <c r="AD28" s="79"/>
      <c r="AF28" s="80"/>
      <c r="AG28" s="79"/>
      <c r="AI28" s="80"/>
      <c r="AJ28" s="79"/>
      <c r="AL28" s="80"/>
      <c r="AM28" s="79"/>
      <c r="AO28" s="80"/>
      <c r="AP28" s="79"/>
      <c r="AR28" s="80"/>
      <c r="AS28" s="79"/>
      <c r="AU28" s="80"/>
      <c r="AV28" s="79"/>
      <c r="AX28" s="80"/>
      <c r="AY28" s="79"/>
      <c r="BA28" s="80"/>
      <c r="BB28" s="79"/>
      <c r="BD28" s="80"/>
      <c r="BE28" s="79"/>
      <c r="BG28" s="80"/>
      <c r="BH28" s="79"/>
      <c r="BJ28" s="80"/>
      <c r="BK28" s="79"/>
      <c r="BM28" s="81"/>
      <c r="BN28" s="79"/>
      <c r="BP28" s="81"/>
      <c r="BQ28" s="79"/>
      <c r="BS28" s="80"/>
      <c r="BT28" s="79"/>
      <c r="BV28" s="80"/>
      <c r="BW28" s="79"/>
      <c r="BY28" s="80"/>
      <c r="BZ28" s="79"/>
      <c r="CB28" s="80"/>
      <c r="CC28" s="79"/>
      <c r="CE28" s="80"/>
      <c r="CF28" s="79"/>
      <c r="CH28" s="80"/>
      <c r="CI28" s="79"/>
      <c r="CK28" s="80"/>
      <c r="CL28" s="79"/>
      <c r="CN28" s="80"/>
      <c r="CO28" s="79"/>
      <c r="CQ28" s="80"/>
      <c r="CR28" s="79"/>
      <c r="CT28" s="80"/>
      <c r="CU28" s="79"/>
      <c r="CW28" s="80"/>
      <c r="CX28" s="79"/>
      <c r="CZ28" s="80"/>
      <c r="DA28" s="79"/>
      <c r="DC28" s="80"/>
      <c r="DD28" s="79"/>
    </row>
    <row r="29" spans="1:108" s="18" customFormat="1" ht="12.75" customHeight="1">
      <c r="A29" s="64"/>
      <c r="B29" s="65"/>
      <c r="C29" s="19"/>
      <c r="D29" s="19"/>
      <c r="E29" s="17"/>
      <c r="F29" s="19"/>
      <c r="G29" s="19"/>
      <c r="H29" s="17"/>
      <c r="I29" s="19"/>
      <c r="J29" s="19"/>
      <c r="K29" s="17"/>
      <c r="L29" s="19"/>
      <c r="M29" s="19"/>
      <c r="N29" s="17"/>
      <c r="O29" s="19"/>
      <c r="P29" s="19"/>
      <c r="Q29" s="17"/>
      <c r="R29" s="19"/>
      <c r="S29" s="19"/>
      <c r="T29" s="17"/>
      <c r="U29" s="19"/>
      <c r="V29" s="19"/>
      <c r="W29" s="17"/>
      <c r="X29" s="19"/>
      <c r="Y29" s="19"/>
      <c r="Z29" s="17"/>
      <c r="AA29" s="19"/>
      <c r="AB29" s="19"/>
      <c r="AC29" s="17"/>
      <c r="AD29" s="19"/>
      <c r="AF29" s="17"/>
      <c r="AG29" s="19"/>
      <c r="AI29" s="17"/>
      <c r="AJ29" s="19"/>
      <c r="AL29" s="17"/>
      <c r="AM29" s="19"/>
      <c r="AO29" s="17"/>
      <c r="AP29" s="19"/>
      <c r="AR29" s="17"/>
      <c r="AS29" s="19"/>
      <c r="AU29" s="17"/>
      <c r="AV29" s="19"/>
      <c r="AX29" s="17"/>
      <c r="AY29" s="19"/>
      <c r="BA29" s="17"/>
      <c r="BB29" s="19"/>
      <c r="BD29" s="17"/>
      <c r="BE29" s="19"/>
      <c r="BG29" s="17"/>
      <c r="BH29" s="19"/>
      <c r="BJ29" s="17"/>
      <c r="BK29" s="19"/>
      <c r="BM29" s="66"/>
      <c r="BN29" s="19"/>
      <c r="BP29" s="66"/>
      <c r="BQ29" s="19"/>
      <c r="BS29" s="17"/>
      <c r="BT29" s="19"/>
      <c r="BV29" s="17"/>
      <c r="BW29" s="19"/>
      <c r="BY29" s="17"/>
      <c r="BZ29" s="19"/>
      <c r="CB29" s="17"/>
      <c r="CC29" s="19"/>
      <c r="CE29" s="17"/>
      <c r="CF29" s="19"/>
      <c r="CH29" s="17"/>
      <c r="CI29" s="19"/>
      <c r="CK29" s="17"/>
      <c r="CL29" s="19"/>
      <c r="CN29" s="17"/>
      <c r="CO29" s="19"/>
      <c r="CQ29" s="17"/>
      <c r="CR29" s="19"/>
      <c r="CT29" s="17"/>
      <c r="CU29" s="19"/>
      <c r="CW29" s="17"/>
      <c r="CX29" s="19"/>
      <c r="CZ29" s="17"/>
      <c r="DA29" s="19"/>
      <c r="DC29" s="17"/>
      <c r="DD29" s="19"/>
    </row>
    <row r="30" spans="1:108" s="18" customFormat="1" ht="15" customHeight="1">
      <c r="A30" s="20"/>
      <c r="B30" s="20"/>
      <c r="C30" s="20"/>
      <c r="D30" s="20"/>
      <c r="E30" s="20"/>
      <c r="F30" s="20"/>
      <c r="G30" s="20"/>
      <c r="H30" s="17"/>
      <c r="I30" s="19"/>
      <c r="J30" s="19"/>
      <c r="K30" s="17"/>
      <c r="L30" s="19"/>
      <c r="M30" s="19"/>
      <c r="N30" s="17"/>
      <c r="O30" s="19"/>
      <c r="P30" s="19"/>
      <c r="Q30" s="17"/>
      <c r="R30" s="19"/>
      <c r="S30" s="19"/>
      <c r="T30" s="17"/>
      <c r="U30" s="19"/>
      <c r="V30" s="19"/>
      <c r="W30" s="17"/>
      <c r="X30" s="19"/>
      <c r="Y30" s="19"/>
      <c r="Z30" s="17"/>
      <c r="AA30" s="19"/>
      <c r="AB30" s="19"/>
      <c r="AC30" s="17"/>
      <c r="AD30" s="19"/>
      <c r="AE30" s="19"/>
      <c r="AF30" s="17"/>
      <c r="AG30" s="19"/>
      <c r="AH30" s="19"/>
      <c r="AI30" s="17"/>
      <c r="AJ30" s="19"/>
      <c r="AL30" s="17"/>
      <c r="AM30" s="19"/>
      <c r="AO30" s="17"/>
      <c r="AP30" s="19"/>
      <c r="AR30" s="17"/>
      <c r="AS30" s="19"/>
      <c r="AU30" s="17"/>
      <c r="AV30" s="19"/>
      <c r="AX30" s="17"/>
      <c r="AY30" s="19"/>
      <c r="BA30" s="17"/>
      <c r="BB30" s="19"/>
      <c r="BD30" s="17"/>
      <c r="BE30" s="19"/>
      <c r="BG30" s="17"/>
      <c r="BH30" s="19"/>
      <c r="BJ30" s="17"/>
      <c r="BK30" s="19"/>
      <c r="BL30" s="19"/>
      <c r="BM30" s="17"/>
      <c r="BN30" s="19"/>
      <c r="BP30" s="17"/>
      <c r="BQ30" s="19"/>
      <c r="BS30" s="17"/>
      <c r="BT30" s="19"/>
      <c r="BV30" s="17"/>
      <c r="BW30" s="19"/>
      <c r="BY30" s="17"/>
      <c r="BZ30" s="19"/>
      <c r="CB30" s="17"/>
      <c r="CC30" s="19"/>
      <c r="CE30" s="17"/>
      <c r="CF30" s="19"/>
      <c r="CH30" s="17"/>
      <c r="CI30" s="19"/>
      <c r="CK30" s="17"/>
      <c r="CL30" s="19"/>
      <c r="CN30" s="17"/>
      <c r="CO30" s="19"/>
      <c r="CQ30" s="17"/>
      <c r="CR30" s="19"/>
      <c r="CT30" s="17"/>
      <c r="CU30" s="19"/>
      <c r="CW30" s="17"/>
      <c r="CX30" s="19"/>
      <c r="CZ30" s="17"/>
      <c r="DA30" s="19"/>
      <c r="DC30" s="17"/>
      <c r="DD30" s="19"/>
    </row>
    <row r="34" spans="1:108" s="9" customFormat="1" ht="15" customHeight="1">
      <c r="A34" s="8"/>
      <c r="C34" s="10"/>
      <c r="D34" s="10"/>
      <c r="F34" s="10"/>
      <c r="G34" s="10"/>
      <c r="H34" s="11"/>
      <c r="I34" s="10"/>
      <c r="J34" s="10"/>
      <c r="K34" s="11"/>
      <c r="L34" s="10"/>
      <c r="M34" s="10"/>
      <c r="N34" s="11"/>
      <c r="O34" s="10"/>
      <c r="P34" s="10"/>
      <c r="Q34" s="11"/>
      <c r="R34" s="10"/>
      <c r="S34" s="10"/>
      <c r="T34" s="11"/>
      <c r="U34" s="10"/>
      <c r="V34" s="10"/>
      <c r="W34" s="11"/>
      <c r="X34" s="10"/>
      <c r="Y34" s="10"/>
      <c r="Z34" s="11"/>
      <c r="AA34" s="10"/>
      <c r="AB34" s="10"/>
      <c r="AC34" s="11"/>
      <c r="AD34" s="10"/>
      <c r="AE34" s="10"/>
      <c r="AF34" s="11"/>
      <c r="AG34" s="10"/>
      <c r="AH34" s="10"/>
      <c r="AI34" s="11"/>
      <c r="AJ34" s="10"/>
      <c r="AL34" s="11"/>
      <c r="AM34" s="10"/>
      <c r="AO34" s="11"/>
      <c r="AP34" s="10"/>
      <c r="AR34" s="11"/>
      <c r="AS34" s="10"/>
      <c r="AU34" s="11"/>
      <c r="AV34" s="10"/>
      <c r="AX34" s="11"/>
      <c r="AY34" s="10"/>
      <c r="BA34" s="11"/>
      <c r="BB34" s="10"/>
      <c r="BD34" s="11"/>
      <c r="BE34" s="10"/>
      <c r="BG34" s="11"/>
      <c r="BH34" s="10"/>
      <c r="BJ34" s="11"/>
      <c r="BK34" s="10"/>
      <c r="BL34" s="10"/>
      <c r="BM34" s="11"/>
      <c r="BN34" s="10"/>
      <c r="BP34" s="11"/>
      <c r="BQ34" s="10"/>
      <c r="BS34" s="11"/>
      <c r="BT34" s="10"/>
      <c r="BV34" s="11"/>
      <c r="BW34" s="10"/>
      <c r="BY34" s="11"/>
      <c r="BZ34" s="10"/>
      <c r="CB34" s="11"/>
      <c r="CC34" s="10"/>
      <c r="CE34" s="11"/>
      <c r="CF34" s="10"/>
      <c r="CH34" s="11"/>
      <c r="CI34" s="10"/>
      <c r="CK34" s="11"/>
      <c r="CL34" s="10"/>
      <c r="CN34" s="11"/>
      <c r="CO34" s="10"/>
      <c r="CQ34" s="11"/>
      <c r="CR34" s="10"/>
      <c r="CT34" s="11"/>
      <c r="CU34" s="10"/>
      <c r="CW34" s="11"/>
      <c r="CX34" s="10"/>
      <c r="CZ34" s="11"/>
      <c r="DA34" s="10"/>
      <c r="DC34" s="11"/>
      <c r="DD34" s="10"/>
    </row>
    <row r="35" spans="1:108" s="9" customFormat="1" ht="12.75" customHeight="1">
      <c r="A35" s="8"/>
      <c r="C35" s="10"/>
      <c r="D35" s="10"/>
      <c r="F35" s="10"/>
      <c r="G35" s="10"/>
      <c r="H35" s="11"/>
      <c r="I35" s="10"/>
      <c r="J35" s="10"/>
      <c r="K35" s="11"/>
      <c r="L35" s="10"/>
      <c r="M35" s="10"/>
      <c r="N35" s="11"/>
      <c r="O35" s="10"/>
      <c r="P35" s="10"/>
      <c r="Q35" s="11"/>
      <c r="R35" s="10"/>
      <c r="S35" s="10"/>
      <c r="T35" s="11"/>
      <c r="U35" s="10"/>
      <c r="V35" s="10"/>
      <c r="W35" s="11"/>
      <c r="X35" s="10"/>
      <c r="Y35" s="10"/>
      <c r="Z35" s="11"/>
      <c r="AA35" s="10"/>
      <c r="AB35" s="10"/>
      <c r="AC35" s="11"/>
      <c r="AD35" s="10"/>
      <c r="AE35" s="10"/>
      <c r="AF35" s="11"/>
      <c r="AG35" s="10"/>
      <c r="AH35" s="10"/>
      <c r="AI35" s="11"/>
      <c r="AJ35" s="10"/>
      <c r="AL35" s="11"/>
      <c r="AM35" s="10"/>
      <c r="AO35" s="11"/>
      <c r="AP35" s="10"/>
      <c r="AR35" s="11"/>
      <c r="AS35" s="10"/>
      <c r="AU35" s="11"/>
      <c r="AV35" s="10"/>
      <c r="AX35" s="11"/>
      <c r="AY35" s="10"/>
      <c r="BA35" s="11"/>
      <c r="BB35" s="10"/>
      <c r="BD35" s="11"/>
      <c r="BE35" s="10"/>
      <c r="BG35" s="11"/>
      <c r="BH35" s="10"/>
      <c r="BJ35" s="11"/>
      <c r="BK35" s="10"/>
      <c r="BL35" s="10"/>
      <c r="BM35" s="11"/>
      <c r="BN35" s="10"/>
      <c r="BP35" s="11"/>
      <c r="BQ35" s="10"/>
      <c r="BS35" s="11"/>
      <c r="BT35" s="10"/>
      <c r="BV35" s="11"/>
      <c r="BW35" s="10"/>
      <c r="BY35" s="11"/>
      <c r="BZ35" s="10"/>
      <c r="CB35" s="11"/>
      <c r="CC35" s="10"/>
      <c r="CE35" s="11"/>
      <c r="CF35" s="10"/>
      <c r="CH35" s="11"/>
      <c r="CI35" s="10"/>
      <c r="CK35" s="11"/>
      <c r="CL35" s="10"/>
      <c r="CN35" s="11"/>
      <c r="CO35" s="10"/>
      <c r="CQ35" s="11"/>
      <c r="CR35" s="10"/>
      <c r="CT35" s="11"/>
      <c r="CU35" s="10"/>
      <c r="CW35" s="11"/>
      <c r="CX35" s="10"/>
      <c r="CZ35" s="11"/>
      <c r="DA35" s="10"/>
      <c r="DC35" s="11"/>
      <c r="DD35" s="10"/>
    </row>
    <row r="36" spans="1:108" s="9" customFormat="1" ht="12.75" customHeight="1">
      <c r="A36" s="8"/>
      <c r="C36" s="10"/>
      <c r="D36" s="10"/>
      <c r="F36" s="10"/>
      <c r="G36" s="10"/>
      <c r="H36" s="11"/>
      <c r="I36" s="10"/>
      <c r="J36" s="10"/>
      <c r="K36" s="11"/>
      <c r="L36" s="10"/>
      <c r="M36" s="10"/>
      <c r="N36" s="11"/>
      <c r="O36" s="10"/>
      <c r="P36" s="10"/>
      <c r="Q36" s="11"/>
      <c r="R36" s="10"/>
      <c r="S36" s="10"/>
      <c r="T36" s="11"/>
      <c r="U36" s="10"/>
      <c r="V36" s="10"/>
      <c r="W36" s="11"/>
      <c r="X36" s="10"/>
      <c r="Y36" s="10"/>
      <c r="Z36" s="11"/>
      <c r="AA36" s="10"/>
      <c r="AB36" s="10"/>
      <c r="AC36" s="11"/>
      <c r="AD36" s="10"/>
      <c r="AE36" s="10"/>
      <c r="AF36" s="11"/>
      <c r="AG36" s="10"/>
      <c r="AH36" s="10"/>
      <c r="AI36" s="11"/>
      <c r="AJ36" s="10"/>
      <c r="AL36" s="11"/>
      <c r="AM36" s="10"/>
      <c r="AO36" s="11"/>
      <c r="AP36" s="10"/>
      <c r="AR36" s="11"/>
      <c r="AS36" s="10"/>
      <c r="AU36" s="11"/>
      <c r="AV36" s="10"/>
      <c r="AX36" s="11"/>
      <c r="AY36" s="10"/>
      <c r="BA36" s="11"/>
      <c r="BB36" s="10"/>
      <c r="BD36" s="11"/>
      <c r="BE36" s="10"/>
      <c r="BG36" s="11"/>
      <c r="BH36" s="10"/>
      <c r="BJ36" s="11"/>
      <c r="BK36" s="10"/>
      <c r="BL36" s="10"/>
      <c r="BM36" s="11"/>
      <c r="BN36" s="10"/>
      <c r="BP36" s="11"/>
      <c r="BQ36" s="10"/>
      <c r="BS36" s="11"/>
      <c r="BT36" s="10"/>
      <c r="BV36" s="11"/>
      <c r="BW36" s="10"/>
      <c r="BY36" s="11"/>
      <c r="BZ36" s="10"/>
      <c r="CB36" s="11"/>
      <c r="CC36" s="10"/>
      <c r="CE36" s="11"/>
      <c r="CF36" s="10"/>
      <c r="CH36" s="11"/>
      <c r="CI36" s="10"/>
      <c r="CK36" s="11"/>
      <c r="CL36" s="10"/>
      <c r="CN36" s="11"/>
      <c r="CO36" s="10"/>
      <c r="CQ36" s="11"/>
      <c r="CR36" s="10"/>
      <c r="CT36" s="11"/>
      <c r="CU36" s="10"/>
      <c r="CW36" s="11"/>
      <c r="CX36" s="10"/>
      <c r="CZ36" s="11"/>
      <c r="DA36" s="10"/>
      <c r="DC36" s="11"/>
      <c r="DD36" s="10"/>
    </row>
    <row r="37" spans="1:108" s="9" customFormat="1" ht="12.75" customHeight="1">
      <c r="A37" s="8"/>
      <c r="C37" s="10"/>
      <c r="D37" s="10"/>
      <c r="F37" s="10"/>
      <c r="G37" s="10"/>
      <c r="H37" s="11"/>
      <c r="I37" s="10"/>
      <c r="J37" s="10"/>
      <c r="K37" s="11"/>
      <c r="L37" s="10"/>
      <c r="M37" s="10"/>
      <c r="N37" s="11"/>
      <c r="O37" s="10"/>
      <c r="P37" s="10"/>
      <c r="Q37" s="11"/>
      <c r="R37" s="10"/>
      <c r="S37" s="10"/>
      <c r="T37" s="11"/>
      <c r="U37" s="10"/>
      <c r="V37" s="10"/>
      <c r="W37" s="11"/>
      <c r="X37" s="10"/>
      <c r="Y37" s="10"/>
      <c r="Z37" s="11"/>
      <c r="AA37" s="10"/>
      <c r="AB37" s="10"/>
      <c r="AC37" s="11"/>
      <c r="AD37" s="10"/>
      <c r="AE37" s="10"/>
      <c r="AF37" s="11"/>
      <c r="AG37" s="10"/>
      <c r="AH37" s="10"/>
      <c r="AI37" s="11"/>
      <c r="AJ37" s="10"/>
      <c r="AL37" s="11"/>
      <c r="AM37" s="10"/>
      <c r="AO37" s="11"/>
      <c r="AP37" s="10"/>
      <c r="AR37" s="11"/>
      <c r="AS37" s="10"/>
      <c r="AU37" s="11"/>
      <c r="AV37" s="10"/>
      <c r="AX37" s="11"/>
      <c r="AY37" s="10"/>
      <c r="BA37" s="11"/>
      <c r="BB37" s="10"/>
      <c r="BD37" s="11"/>
      <c r="BE37" s="10"/>
      <c r="BG37" s="11"/>
      <c r="BH37" s="10"/>
      <c r="BJ37" s="11"/>
      <c r="BK37" s="10"/>
      <c r="BL37" s="10"/>
      <c r="BM37" s="11"/>
      <c r="BN37" s="10"/>
      <c r="BP37" s="11"/>
      <c r="BQ37" s="10"/>
      <c r="BS37" s="11"/>
      <c r="BT37" s="10"/>
      <c r="BV37" s="11"/>
      <c r="BW37" s="10"/>
      <c r="BY37" s="11"/>
      <c r="BZ37" s="10"/>
      <c r="CB37" s="11"/>
      <c r="CC37" s="10"/>
      <c r="CE37" s="11"/>
      <c r="CF37" s="10"/>
      <c r="CH37" s="11"/>
      <c r="CI37" s="10"/>
      <c r="CK37" s="11"/>
      <c r="CL37" s="10"/>
      <c r="CN37" s="11"/>
      <c r="CO37" s="10"/>
      <c r="CQ37" s="11"/>
      <c r="CR37" s="10"/>
      <c r="CT37" s="11"/>
      <c r="CU37" s="10"/>
      <c r="CW37" s="11"/>
      <c r="CX37" s="10"/>
      <c r="CZ37" s="11"/>
      <c r="DA37" s="10"/>
      <c r="DC37" s="11"/>
      <c r="DD37" s="10"/>
    </row>
    <row r="38" spans="1:108" s="9" customFormat="1" ht="12.75" customHeight="1">
      <c r="A38" s="8"/>
      <c r="C38" s="10"/>
      <c r="D38" s="10"/>
      <c r="F38" s="10"/>
      <c r="G38" s="10"/>
      <c r="H38" s="11"/>
      <c r="I38" s="10"/>
      <c r="J38" s="10"/>
      <c r="K38" s="11"/>
      <c r="L38" s="10"/>
      <c r="M38" s="10"/>
      <c r="N38" s="11"/>
      <c r="O38" s="10"/>
      <c r="P38" s="10"/>
      <c r="Q38" s="11"/>
      <c r="R38" s="10"/>
      <c r="S38" s="10"/>
      <c r="T38" s="11"/>
      <c r="U38" s="10"/>
      <c r="V38" s="10"/>
      <c r="W38" s="11"/>
      <c r="X38" s="10"/>
      <c r="Y38" s="10"/>
      <c r="Z38" s="11"/>
      <c r="AA38" s="10"/>
      <c r="AB38" s="10"/>
      <c r="AC38" s="11"/>
      <c r="AD38" s="10"/>
      <c r="AE38" s="10"/>
      <c r="AF38" s="11"/>
      <c r="AG38" s="10"/>
      <c r="AH38" s="10"/>
      <c r="AI38" s="11"/>
      <c r="AJ38" s="10"/>
      <c r="AL38" s="11"/>
      <c r="AM38" s="10"/>
      <c r="AO38" s="11"/>
      <c r="AP38" s="10"/>
      <c r="AR38" s="11"/>
      <c r="AS38" s="10"/>
      <c r="AU38" s="11"/>
      <c r="AV38" s="10"/>
      <c r="AX38" s="11"/>
      <c r="AY38" s="10"/>
      <c r="BA38" s="11"/>
      <c r="BB38" s="10"/>
      <c r="BD38" s="11"/>
      <c r="BE38" s="10"/>
      <c r="BG38" s="11"/>
      <c r="BH38" s="10"/>
      <c r="BJ38" s="11"/>
      <c r="BK38" s="10"/>
      <c r="BL38" s="10"/>
      <c r="BM38" s="11"/>
      <c r="BN38" s="10"/>
      <c r="BP38" s="11"/>
      <c r="BQ38" s="10"/>
      <c r="BS38" s="11"/>
      <c r="BT38" s="10"/>
      <c r="BV38" s="11"/>
      <c r="BW38" s="10"/>
      <c r="BY38" s="11"/>
      <c r="BZ38" s="10"/>
      <c r="CB38" s="11"/>
      <c r="CC38" s="10"/>
      <c r="CE38" s="11"/>
      <c r="CF38" s="10"/>
      <c r="CH38" s="11"/>
      <c r="CI38" s="10"/>
      <c r="CK38" s="11"/>
      <c r="CL38" s="10"/>
      <c r="CN38" s="11"/>
      <c r="CO38" s="10"/>
      <c r="CQ38" s="11"/>
      <c r="CR38" s="10"/>
      <c r="CT38" s="11"/>
      <c r="CU38" s="10"/>
      <c r="CW38" s="11"/>
      <c r="CX38" s="10"/>
      <c r="CZ38" s="11"/>
      <c r="DA38" s="10"/>
      <c r="DC38" s="11"/>
      <c r="DD38" s="10"/>
    </row>
    <row r="39" spans="1:108" s="9" customFormat="1" ht="12.75" customHeight="1">
      <c r="A39" s="8"/>
      <c r="C39" s="10"/>
      <c r="D39" s="10"/>
      <c r="F39" s="10"/>
      <c r="G39" s="10"/>
      <c r="H39" s="11"/>
      <c r="I39" s="10"/>
      <c r="J39" s="10"/>
      <c r="K39" s="11"/>
      <c r="L39" s="10"/>
      <c r="M39" s="10"/>
      <c r="N39" s="11"/>
      <c r="O39" s="10"/>
      <c r="P39" s="10"/>
      <c r="Q39" s="11"/>
      <c r="R39" s="10"/>
      <c r="S39" s="10"/>
      <c r="T39" s="11"/>
      <c r="U39" s="10"/>
      <c r="V39" s="10"/>
      <c r="W39" s="11"/>
      <c r="X39" s="10"/>
      <c r="Y39" s="10"/>
      <c r="Z39" s="11"/>
      <c r="AA39" s="10"/>
      <c r="AB39" s="10"/>
      <c r="AC39" s="11"/>
      <c r="AD39" s="10"/>
      <c r="AE39" s="10"/>
      <c r="AF39" s="11"/>
      <c r="AG39" s="10"/>
      <c r="AH39" s="10"/>
      <c r="AI39" s="11"/>
      <c r="AJ39" s="10"/>
      <c r="AL39" s="11"/>
      <c r="AM39" s="10"/>
      <c r="AO39" s="11"/>
      <c r="AP39" s="10"/>
      <c r="AR39" s="11"/>
      <c r="AS39" s="10"/>
      <c r="AU39" s="11"/>
      <c r="AV39" s="10"/>
      <c r="AX39" s="11"/>
      <c r="AY39" s="10"/>
      <c r="BA39" s="11"/>
      <c r="BB39" s="10"/>
      <c r="BD39" s="11"/>
      <c r="BE39" s="10"/>
      <c r="BG39" s="11"/>
      <c r="BH39" s="10"/>
      <c r="BJ39" s="11"/>
      <c r="BK39" s="10"/>
      <c r="BL39" s="10"/>
      <c r="BM39" s="11"/>
      <c r="BN39" s="10"/>
      <c r="BP39" s="11"/>
      <c r="BQ39" s="10"/>
      <c r="BS39" s="11"/>
      <c r="BT39" s="10"/>
      <c r="BV39" s="11"/>
      <c r="BW39" s="10"/>
      <c r="BY39" s="11"/>
      <c r="BZ39" s="10"/>
      <c r="CB39" s="11"/>
      <c r="CC39" s="10"/>
      <c r="CE39" s="11"/>
      <c r="CF39" s="10"/>
      <c r="CH39" s="11"/>
      <c r="CI39" s="10"/>
      <c r="CK39" s="11"/>
      <c r="CL39" s="10"/>
      <c r="CN39" s="11"/>
      <c r="CO39" s="10"/>
      <c r="CQ39" s="11"/>
      <c r="CR39" s="10"/>
      <c r="CT39" s="11"/>
      <c r="CU39" s="10"/>
      <c r="CW39" s="11"/>
      <c r="CX39" s="10"/>
      <c r="CZ39" s="11"/>
      <c r="DA39" s="10"/>
      <c r="DC39" s="11"/>
      <c r="DD39" s="10"/>
    </row>
    <row r="40" spans="1:108" s="9" customFormat="1" ht="12.75" customHeight="1">
      <c r="A40" s="8"/>
      <c r="C40" s="10"/>
      <c r="D40" s="10"/>
      <c r="F40" s="10"/>
      <c r="G40" s="10"/>
      <c r="H40" s="11"/>
      <c r="I40" s="10"/>
      <c r="J40" s="10"/>
      <c r="K40" s="11"/>
      <c r="L40" s="10"/>
      <c r="M40" s="10"/>
      <c r="N40" s="11"/>
      <c r="O40" s="10"/>
      <c r="P40" s="10"/>
      <c r="Q40" s="11"/>
      <c r="R40" s="10"/>
      <c r="S40" s="10"/>
      <c r="T40" s="11"/>
      <c r="U40" s="10"/>
      <c r="V40" s="10"/>
      <c r="W40" s="11"/>
      <c r="X40" s="10"/>
      <c r="Y40" s="10"/>
      <c r="Z40" s="11"/>
      <c r="AA40" s="10"/>
      <c r="AB40" s="10"/>
      <c r="AC40" s="11"/>
      <c r="AD40" s="10"/>
      <c r="AE40" s="10"/>
      <c r="AF40" s="11"/>
      <c r="AG40" s="10"/>
      <c r="AH40" s="10"/>
      <c r="AI40" s="11"/>
      <c r="AJ40" s="10"/>
      <c r="AL40" s="11"/>
      <c r="AM40" s="10"/>
      <c r="AO40" s="11"/>
      <c r="AP40" s="10"/>
      <c r="AR40" s="11"/>
      <c r="AS40" s="10"/>
      <c r="AU40" s="11"/>
      <c r="AV40" s="10"/>
      <c r="AX40" s="11"/>
      <c r="AY40" s="10"/>
      <c r="BA40" s="11"/>
      <c r="BB40" s="10"/>
      <c r="BD40" s="11"/>
      <c r="BE40" s="10"/>
      <c r="BG40" s="11"/>
      <c r="BH40" s="10"/>
      <c r="BJ40" s="11"/>
      <c r="BK40" s="10"/>
      <c r="BL40" s="10"/>
      <c r="BM40" s="11"/>
      <c r="BN40" s="10"/>
      <c r="BP40" s="11"/>
      <c r="BQ40" s="10"/>
      <c r="BS40" s="11"/>
      <c r="BT40" s="10"/>
      <c r="BV40" s="11"/>
      <c r="BW40" s="10"/>
      <c r="BY40" s="11"/>
      <c r="BZ40" s="10"/>
      <c r="CB40" s="11"/>
      <c r="CC40" s="10"/>
      <c r="CE40" s="11"/>
      <c r="CF40" s="10"/>
      <c r="CH40" s="11"/>
      <c r="CI40" s="10"/>
      <c r="CK40" s="11"/>
      <c r="CL40" s="10"/>
      <c r="CN40" s="11"/>
      <c r="CO40" s="10"/>
      <c r="CQ40" s="11"/>
      <c r="CR40" s="10"/>
      <c r="CT40" s="11"/>
      <c r="CU40" s="10"/>
      <c r="CW40" s="11"/>
      <c r="CX40" s="10"/>
      <c r="CZ40" s="11"/>
      <c r="DA40" s="10"/>
      <c r="DC40" s="11"/>
      <c r="DD40" s="10"/>
    </row>
    <row r="41" spans="1:108" s="9" customFormat="1" ht="12.75" customHeight="1">
      <c r="A41" s="8"/>
      <c r="C41" s="10"/>
      <c r="D41" s="10"/>
      <c r="F41" s="10"/>
      <c r="G41" s="10"/>
      <c r="H41" s="11"/>
      <c r="I41" s="10"/>
      <c r="J41" s="10"/>
      <c r="K41" s="11"/>
      <c r="L41" s="10"/>
      <c r="M41" s="10"/>
      <c r="N41" s="11"/>
      <c r="O41" s="10"/>
      <c r="P41" s="10"/>
      <c r="Q41" s="11"/>
      <c r="R41" s="10"/>
      <c r="S41" s="10"/>
      <c r="T41" s="11"/>
      <c r="U41" s="10"/>
      <c r="V41" s="10"/>
      <c r="W41" s="11"/>
      <c r="X41" s="10"/>
      <c r="Y41" s="10"/>
      <c r="Z41" s="11"/>
      <c r="AA41" s="10"/>
      <c r="AB41" s="10"/>
      <c r="AC41" s="11"/>
      <c r="AD41" s="10"/>
      <c r="AE41" s="10"/>
      <c r="AF41" s="11"/>
      <c r="AG41" s="10"/>
      <c r="AH41" s="10"/>
      <c r="AI41" s="11"/>
      <c r="AJ41" s="10"/>
      <c r="AL41" s="11"/>
      <c r="AM41" s="10"/>
      <c r="AO41" s="11"/>
      <c r="AP41" s="10"/>
      <c r="AR41" s="11"/>
      <c r="AS41" s="10"/>
      <c r="AU41" s="11"/>
      <c r="AV41" s="10"/>
      <c r="AX41" s="11"/>
      <c r="AY41" s="10"/>
      <c r="BA41" s="11"/>
      <c r="BB41" s="10"/>
      <c r="BD41" s="11"/>
      <c r="BE41" s="10"/>
      <c r="BG41" s="11"/>
      <c r="BH41" s="10"/>
      <c r="BJ41" s="11"/>
      <c r="BK41" s="10"/>
      <c r="BL41" s="10"/>
      <c r="BM41" s="11"/>
      <c r="BN41" s="10"/>
      <c r="BP41" s="11"/>
      <c r="BQ41" s="10"/>
      <c r="BS41" s="11"/>
      <c r="BT41" s="10"/>
      <c r="BV41" s="11"/>
      <c r="BW41" s="10"/>
      <c r="BY41" s="11"/>
      <c r="BZ41" s="10"/>
      <c r="CB41" s="11"/>
      <c r="CC41" s="10"/>
      <c r="CE41" s="11"/>
      <c r="CF41" s="10"/>
      <c r="CH41" s="11"/>
      <c r="CI41" s="10"/>
      <c r="CK41" s="11"/>
      <c r="CL41" s="10"/>
      <c r="CN41" s="11"/>
      <c r="CO41" s="10"/>
      <c r="CQ41" s="11"/>
      <c r="CR41" s="10"/>
      <c r="CT41" s="11"/>
      <c r="CU41" s="10"/>
      <c r="CW41" s="11"/>
      <c r="CX41" s="10"/>
      <c r="CZ41" s="11"/>
      <c r="DA41" s="10"/>
      <c r="DC41" s="11"/>
      <c r="DD41" s="10"/>
    </row>
    <row r="42" spans="1:108" s="9" customFormat="1" ht="12.75" customHeight="1">
      <c r="A42" s="8"/>
      <c r="C42" s="10"/>
      <c r="D42" s="10"/>
      <c r="F42" s="10"/>
      <c r="G42" s="10"/>
      <c r="H42" s="11"/>
      <c r="I42" s="10"/>
      <c r="J42" s="10"/>
      <c r="K42" s="11"/>
      <c r="L42" s="10"/>
      <c r="M42" s="10"/>
      <c r="N42" s="11"/>
      <c r="O42" s="10"/>
      <c r="P42" s="10"/>
      <c r="Q42" s="11"/>
      <c r="R42" s="10"/>
      <c r="S42" s="10"/>
      <c r="T42" s="11"/>
      <c r="U42" s="10"/>
      <c r="V42" s="10"/>
      <c r="W42" s="11"/>
      <c r="X42" s="10"/>
      <c r="Y42" s="10"/>
      <c r="Z42" s="11"/>
      <c r="AA42" s="10"/>
      <c r="AB42" s="10"/>
      <c r="AC42" s="11"/>
      <c r="AD42" s="10"/>
      <c r="AE42" s="10"/>
      <c r="AF42" s="11"/>
      <c r="AG42" s="10"/>
      <c r="AH42" s="10"/>
      <c r="AI42" s="11"/>
      <c r="AJ42" s="10"/>
      <c r="AL42" s="11"/>
      <c r="AM42" s="10"/>
      <c r="AO42" s="11"/>
      <c r="AP42" s="10"/>
      <c r="AR42" s="11"/>
      <c r="AS42" s="10"/>
      <c r="AU42" s="11"/>
      <c r="AV42" s="10"/>
      <c r="AX42" s="11"/>
      <c r="AY42" s="10"/>
      <c r="BA42" s="11"/>
      <c r="BB42" s="10"/>
      <c r="BD42" s="11"/>
      <c r="BE42" s="10"/>
      <c r="BG42" s="11"/>
      <c r="BH42" s="10"/>
      <c r="BJ42" s="11"/>
      <c r="BK42" s="10"/>
      <c r="BL42" s="10"/>
      <c r="BM42" s="11"/>
      <c r="BN42" s="10"/>
      <c r="BP42" s="11"/>
      <c r="BQ42" s="10"/>
      <c r="BS42" s="11"/>
      <c r="BT42" s="10"/>
      <c r="BV42" s="11"/>
      <c r="BW42" s="10"/>
      <c r="BY42" s="11"/>
      <c r="BZ42" s="10"/>
      <c r="CB42" s="11"/>
      <c r="CC42" s="10"/>
      <c r="CE42" s="11"/>
      <c r="CF42" s="10"/>
      <c r="CH42" s="11"/>
      <c r="CI42" s="10"/>
      <c r="CK42" s="11"/>
      <c r="CL42" s="10"/>
      <c r="CN42" s="11"/>
      <c r="CO42" s="10"/>
      <c r="CQ42" s="11"/>
      <c r="CR42" s="10"/>
      <c r="CT42" s="11"/>
      <c r="CU42" s="10"/>
      <c r="CW42" s="11"/>
      <c r="CX42" s="10"/>
      <c r="CZ42" s="11"/>
      <c r="DA42" s="10"/>
      <c r="DC42" s="11"/>
      <c r="DD42" s="10"/>
    </row>
    <row r="43" spans="1:108" s="9" customFormat="1" ht="12.75" customHeight="1">
      <c r="A43" s="8"/>
      <c r="C43" s="10"/>
      <c r="D43" s="10"/>
      <c r="F43" s="10"/>
      <c r="G43" s="10"/>
      <c r="H43" s="11"/>
      <c r="I43" s="10"/>
      <c r="J43" s="10"/>
      <c r="K43" s="11"/>
      <c r="L43" s="10"/>
      <c r="M43" s="10"/>
      <c r="N43" s="11"/>
      <c r="O43" s="10"/>
      <c r="P43" s="10"/>
      <c r="Q43" s="11"/>
      <c r="R43" s="10"/>
      <c r="S43" s="10"/>
      <c r="T43" s="11"/>
      <c r="U43" s="10"/>
      <c r="V43" s="10"/>
      <c r="W43" s="11"/>
      <c r="X43" s="10"/>
      <c r="Y43" s="10"/>
      <c r="Z43" s="11"/>
      <c r="AA43" s="10"/>
      <c r="AB43" s="10"/>
      <c r="AC43" s="11"/>
      <c r="AD43" s="10"/>
      <c r="AE43" s="10"/>
      <c r="AF43" s="11"/>
      <c r="AG43" s="10"/>
      <c r="AH43" s="10"/>
      <c r="AI43" s="11"/>
      <c r="AJ43" s="10"/>
      <c r="AL43" s="11"/>
      <c r="AM43" s="10"/>
      <c r="AO43" s="11"/>
      <c r="AP43" s="10"/>
      <c r="AR43" s="11"/>
      <c r="AS43" s="10"/>
      <c r="AU43" s="11"/>
      <c r="AV43" s="10"/>
      <c r="AX43" s="11"/>
      <c r="AY43" s="10"/>
      <c r="BA43" s="11"/>
      <c r="BB43" s="10"/>
      <c r="BD43" s="11"/>
      <c r="BE43" s="10"/>
      <c r="BG43" s="11"/>
      <c r="BH43" s="10"/>
      <c r="BJ43" s="11"/>
      <c r="BK43" s="10"/>
      <c r="BL43" s="10"/>
      <c r="BM43" s="11"/>
      <c r="BN43" s="10"/>
      <c r="BP43" s="11"/>
      <c r="BQ43" s="10"/>
      <c r="BS43" s="11"/>
      <c r="BT43" s="10"/>
      <c r="BV43" s="11"/>
      <c r="BW43" s="10"/>
      <c r="BY43" s="11"/>
      <c r="BZ43" s="10"/>
      <c r="CB43" s="11"/>
      <c r="CC43" s="10"/>
      <c r="CE43" s="11"/>
      <c r="CF43" s="10"/>
      <c r="CH43" s="11"/>
      <c r="CI43" s="10"/>
      <c r="CK43" s="11"/>
      <c r="CL43" s="10"/>
      <c r="CN43" s="11"/>
      <c r="CO43" s="10"/>
      <c r="CQ43" s="11"/>
      <c r="CR43" s="10"/>
      <c r="CT43" s="11"/>
      <c r="CU43" s="10"/>
      <c r="CW43" s="11"/>
      <c r="CX43" s="10"/>
      <c r="CZ43" s="11"/>
      <c r="DA43" s="10"/>
      <c r="DC43" s="11"/>
      <c r="DD43" s="10"/>
    </row>
    <row r="44" spans="1:108" ht="12.75" customHeight="1">
      <c r="A44" s="3"/>
    </row>
    <row r="45" spans="1:108" ht="12.75" customHeight="1">
      <c r="A45" s="3"/>
      <c r="AK45" s="15"/>
      <c r="AL45" s="16"/>
      <c r="AO45" s="16"/>
      <c r="AR45" s="16"/>
      <c r="AU45" s="16"/>
      <c r="AX45" s="16"/>
      <c r="BA45" s="16"/>
      <c r="BD45" s="16"/>
      <c r="BG45" s="16"/>
      <c r="BJ45" s="16"/>
      <c r="BM45" s="16"/>
      <c r="BP45" s="16"/>
      <c r="BS45" s="16"/>
      <c r="BV45" s="16"/>
      <c r="BY45" s="16"/>
      <c r="CB45" s="16"/>
      <c r="CE45" s="16"/>
      <c r="CH45" s="16"/>
      <c r="CK45" s="16"/>
      <c r="CN45" s="16"/>
      <c r="CQ45" s="16"/>
      <c r="CT45" s="16"/>
      <c r="CW45" s="16"/>
      <c r="CZ45" s="16"/>
      <c r="DC45" s="16"/>
    </row>
    <row r="46" spans="1:108" ht="12.75" customHeight="1">
      <c r="A46" s="4"/>
      <c r="N46" t="s">
        <v>0</v>
      </c>
      <c r="AK46" s="15"/>
      <c r="AL46" s="6"/>
      <c r="AO46" s="6"/>
      <c r="AR46" s="6"/>
      <c r="AU46" s="6"/>
      <c r="AX46" s="6"/>
      <c r="BA46" s="6"/>
      <c r="BD46" s="6"/>
      <c r="BG46" s="6"/>
      <c r="BJ46" s="6"/>
      <c r="BM46" s="6"/>
      <c r="BP46" s="6"/>
      <c r="BS46" s="6"/>
      <c r="BV46" s="6"/>
      <c r="BY46" s="6"/>
      <c r="CB46" s="6"/>
      <c r="CE46" s="6"/>
      <c r="CH46" s="6"/>
      <c r="CK46" s="6"/>
      <c r="CN46" s="6"/>
      <c r="CQ46" s="6"/>
      <c r="CT46" s="6"/>
      <c r="CW46" s="6"/>
      <c r="CZ46" s="6"/>
      <c r="DC46" s="6"/>
    </row>
    <row r="47" spans="1:108" ht="12.75" customHeight="1">
      <c r="A47" s="4"/>
      <c r="AK47" s="15"/>
      <c r="AL47" s="6"/>
      <c r="AO47" s="6"/>
      <c r="AR47" s="6"/>
      <c r="AU47" s="6"/>
      <c r="AX47" s="6"/>
      <c r="BA47" s="6"/>
      <c r="BD47" s="6"/>
      <c r="BG47" s="6"/>
      <c r="BJ47" s="6"/>
      <c r="BM47" s="6"/>
      <c r="BP47" s="6"/>
      <c r="BS47" s="6"/>
      <c r="BV47" s="6"/>
      <c r="BY47" s="6"/>
      <c r="CB47" s="6"/>
      <c r="CE47" s="6"/>
      <c r="CH47" s="6"/>
      <c r="CK47" s="6"/>
      <c r="CN47" s="6"/>
      <c r="CQ47" s="6"/>
      <c r="CT47" s="6"/>
      <c r="CW47" s="6"/>
      <c r="CZ47" s="6"/>
      <c r="DC47" s="6"/>
    </row>
    <row r="48" spans="1:108" ht="12.75" customHeight="1">
      <c r="A48" s="4"/>
      <c r="AK48" s="15"/>
      <c r="AL48" s="6"/>
      <c r="AO48" s="6"/>
      <c r="AR48" s="6"/>
      <c r="AU48" s="6"/>
      <c r="AX48" s="6"/>
      <c r="BA48" s="6"/>
      <c r="BD48" s="6"/>
      <c r="BG48" s="6"/>
      <c r="BJ48" s="6"/>
      <c r="BM48" s="6"/>
      <c r="BP48" s="6"/>
      <c r="BS48" s="6"/>
      <c r="BV48" s="6"/>
      <c r="BY48" s="6"/>
      <c r="CB48" s="6"/>
      <c r="CE48" s="6"/>
      <c r="CH48" s="6"/>
      <c r="CK48" s="6"/>
      <c r="CN48" s="6"/>
      <c r="CQ48" s="6"/>
      <c r="CT48" s="6"/>
      <c r="CW48" s="6"/>
      <c r="CZ48" s="6"/>
      <c r="DC48" s="6"/>
    </row>
    <row r="49" spans="1:108" ht="12.75" customHeight="1">
      <c r="A49" s="4"/>
      <c r="AK49" s="15"/>
      <c r="AL49" s="6"/>
      <c r="AO49" s="6"/>
      <c r="AR49" s="6"/>
      <c r="AU49" s="6"/>
      <c r="AX49" s="6"/>
      <c r="BA49" s="6"/>
      <c r="BD49" s="6"/>
      <c r="BG49" s="6"/>
      <c r="BJ49" s="6"/>
      <c r="BM49" s="6"/>
      <c r="BP49" s="6"/>
      <c r="BS49" s="6"/>
      <c r="BV49" s="6"/>
      <c r="BY49" s="6"/>
      <c r="CB49" s="6"/>
      <c r="CE49" s="6"/>
      <c r="CH49" s="6"/>
      <c r="CK49" s="6"/>
      <c r="CN49" s="6"/>
      <c r="CQ49" s="6"/>
      <c r="CT49" s="6"/>
      <c r="CW49" s="6"/>
      <c r="CZ49" s="6"/>
      <c r="DC49" s="6"/>
    </row>
    <row r="50" spans="1:108" ht="12.75" customHeight="1">
      <c r="A50" s="4"/>
      <c r="AK50" s="15"/>
      <c r="AL50" s="6"/>
      <c r="AO50" s="6"/>
      <c r="AR50" s="6"/>
      <c r="AU50" s="6"/>
      <c r="AX50" s="6"/>
      <c r="BA50" s="6"/>
      <c r="BD50" s="6"/>
      <c r="BG50" s="6"/>
      <c r="BJ50" s="6"/>
      <c r="BM50" s="6"/>
      <c r="BP50" s="6"/>
      <c r="BS50" s="6"/>
      <c r="BV50" s="6"/>
      <c r="BY50" s="6"/>
      <c r="CB50" s="6"/>
      <c r="CE50" s="6"/>
      <c r="CH50" s="6"/>
      <c r="CK50" s="6"/>
      <c r="CN50" s="6"/>
      <c r="CQ50" s="6"/>
      <c r="CT50" s="6"/>
      <c r="CW50" s="6"/>
      <c r="CZ50" s="6"/>
      <c r="DC50" s="6"/>
    </row>
    <row r="51" spans="1:108" ht="12.75" customHeight="1">
      <c r="A51" s="4"/>
      <c r="AK51" s="15"/>
      <c r="AL51" s="6"/>
      <c r="AO51" s="6"/>
      <c r="AR51" s="6"/>
      <c r="AU51" s="6"/>
      <c r="AX51" s="6"/>
      <c r="BA51" s="6"/>
      <c r="BD51" s="6"/>
      <c r="BG51" s="6"/>
      <c r="BJ51" s="6"/>
      <c r="BM51" s="6"/>
      <c r="BP51" s="6"/>
      <c r="BS51" s="6"/>
      <c r="BV51" s="6"/>
      <c r="BY51" s="6"/>
      <c r="CB51" s="6"/>
      <c r="CE51" s="6"/>
      <c r="CH51" s="6"/>
      <c r="CK51" s="6"/>
      <c r="CN51" s="6"/>
      <c r="CQ51" s="6"/>
      <c r="CT51" s="6"/>
      <c r="CW51" s="6"/>
      <c r="CZ51" s="6"/>
      <c r="DC51" s="6"/>
    </row>
    <row r="52" spans="1:108" ht="12.75" customHeight="1">
      <c r="A52" s="4"/>
      <c r="AK52" s="15"/>
      <c r="AL52" s="6"/>
      <c r="AO52" s="6"/>
      <c r="AR52" s="6"/>
      <c r="AU52" s="6"/>
      <c r="AX52" s="6"/>
      <c r="BA52" s="6"/>
      <c r="BD52" s="6"/>
      <c r="BG52" s="6"/>
      <c r="BJ52" s="6"/>
      <c r="BM52" s="6"/>
      <c r="BP52" s="6"/>
      <c r="BS52" s="6"/>
      <c r="BV52" s="6"/>
      <c r="BY52" s="6"/>
      <c r="CB52" s="6"/>
      <c r="CE52" s="6"/>
      <c r="CH52" s="6"/>
      <c r="CK52" s="6"/>
      <c r="CN52" s="6"/>
      <c r="CQ52" s="6"/>
      <c r="CT52" s="6"/>
      <c r="CW52" s="6"/>
      <c r="CZ52" s="6"/>
      <c r="DC52" s="6"/>
    </row>
    <row r="53" spans="1:108" ht="12.75" customHeight="1">
      <c r="A53" s="4"/>
      <c r="AK53" s="15"/>
      <c r="AL53" s="6"/>
      <c r="AO53" s="6"/>
      <c r="AR53" s="6"/>
      <c r="AU53" s="6"/>
      <c r="AX53" s="6"/>
      <c r="BA53" s="6"/>
      <c r="BD53" s="6"/>
      <c r="BG53" s="6"/>
      <c r="BJ53" s="6"/>
      <c r="BM53" s="6"/>
      <c r="BP53" s="6"/>
      <c r="BS53" s="6"/>
      <c r="BV53" s="6"/>
      <c r="BY53" s="6"/>
      <c r="CB53" s="6"/>
      <c r="CE53" s="6"/>
      <c r="CH53" s="6"/>
      <c r="CK53" s="6"/>
      <c r="CN53" s="6"/>
      <c r="CQ53" s="6"/>
      <c r="CT53" s="6"/>
      <c r="CW53" s="6"/>
      <c r="CZ53" s="6"/>
      <c r="DC53" s="6"/>
    </row>
    <row r="54" spans="1:108" ht="12.75" customHeight="1">
      <c r="A54" s="4"/>
      <c r="AK54" s="15"/>
      <c r="AL54" s="6"/>
      <c r="AO54" s="6"/>
      <c r="AR54" s="6"/>
      <c r="AU54" s="6"/>
      <c r="AX54" s="6"/>
      <c r="BA54" s="6"/>
      <c r="BD54" s="6"/>
      <c r="BG54" s="6"/>
      <c r="BJ54" s="6"/>
      <c r="BM54" s="6"/>
      <c r="BP54" s="6"/>
      <c r="BS54" s="6"/>
      <c r="BV54" s="6"/>
      <c r="BY54" s="6"/>
      <c r="CB54" s="6"/>
      <c r="CE54" s="6"/>
      <c r="CH54" s="6"/>
      <c r="CK54" s="6"/>
      <c r="CN54" s="6"/>
      <c r="CQ54" s="6"/>
      <c r="CT54" s="6"/>
      <c r="CW54" s="6"/>
      <c r="CZ54" s="6"/>
      <c r="DC54" s="6"/>
    </row>
    <row r="55" spans="1:108" ht="12.75" customHeight="1">
      <c r="A55" s="4"/>
      <c r="AK55" s="15"/>
      <c r="AL55" s="6"/>
      <c r="AO55" s="6"/>
      <c r="AR55" s="6"/>
      <c r="AU55" s="6"/>
      <c r="AX55" s="6"/>
      <c r="BA55" s="6"/>
      <c r="BD55" s="6"/>
      <c r="BG55" s="6"/>
      <c r="BJ55" s="6"/>
      <c r="BM55" s="6"/>
      <c r="BP55" s="6"/>
      <c r="BS55" s="6"/>
      <c r="BV55" s="6"/>
      <c r="BY55" s="6"/>
      <c r="CB55" s="6"/>
      <c r="CE55" s="6"/>
      <c r="CH55" s="6"/>
      <c r="CK55" s="6"/>
      <c r="CN55" s="6"/>
      <c r="CQ55" s="6"/>
      <c r="CT55" s="6"/>
      <c r="CW55" s="6"/>
      <c r="CZ55" s="6"/>
      <c r="DC55" s="6"/>
    </row>
    <row r="56" spans="1:108" ht="12.75" customHeight="1">
      <c r="A56" s="4"/>
      <c r="AK56" s="15"/>
      <c r="AL56" s="6"/>
      <c r="AO56" s="6"/>
      <c r="AR56" s="6"/>
      <c r="AU56" s="6"/>
      <c r="AX56" s="6"/>
      <c r="BA56" s="6"/>
      <c r="BD56" s="6"/>
      <c r="BG56" s="6"/>
      <c r="BJ56" s="6"/>
      <c r="BM56" s="6"/>
      <c r="BP56" s="6"/>
      <c r="BS56" s="6"/>
      <c r="BV56" s="6"/>
      <c r="BY56" s="6"/>
      <c r="CB56" s="6"/>
      <c r="CE56" s="6"/>
      <c r="CH56" s="6"/>
      <c r="CK56" s="6"/>
      <c r="CN56" s="6"/>
      <c r="CQ56" s="6"/>
      <c r="CT56" s="6"/>
      <c r="CW56" s="6"/>
      <c r="CZ56" s="6"/>
      <c r="DC56" s="6"/>
    </row>
    <row r="57" spans="1:108" ht="12.75" customHeight="1">
      <c r="A57" s="4"/>
      <c r="AK57" s="15"/>
      <c r="AL57" s="6"/>
      <c r="AO57" s="6"/>
      <c r="AR57" s="6"/>
      <c r="AU57" s="6"/>
      <c r="AX57" s="6"/>
      <c r="BA57" s="6"/>
      <c r="BD57" s="6"/>
      <c r="BG57" s="6"/>
      <c r="BJ57" s="6"/>
      <c r="BM57" s="6"/>
      <c r="BP57" s="6"/>
      <c r="BS57" s="6"/>
      <c r="BV57" s="6"/>
      <c r="BY57" s="6"/>
      <c r="CB57" s="6"/>
      <c r="CE57" s="6"/>
      <c r="CH57" s="6"/>
      <c r="CK57" s="6"/>
      <c r="CN57" s="6"/>
      <c r="CQ57" s="6"/>
      <c r="CT57" s="6"/>
      <c r="CW57" s="6"/>
      <c r="CZ57" s="6"/>
      <c r="DC57" s="6"/>
    </row>
    <row r="58" spans="1:108" ht="12.75" customHeight="1"/>
    <row r="59" spans="1:108" ht="12.75" customHeight="1"/>
    <row r="60" spans="1:108" ht="12.75" customHeight="1"/>
    <row r="61" spans="1:108" ht="12.75" customHeight="1"/>
    <row r="62" spans="1:108" s="61" customFormat="1" ht="15" customHeight="1">
      <c r="A62" s="60" t="s">
        <v>12</v>
      </c>
      <c r="C62" s="62"/>
      <c r="D62" s="62"/>
      <c r="F62" s="62"/>
      <c r="G62" s="62"/>
      <c r="H62" s="63"/>
      <c r="I62" s="62"/>
      <c r="J62" s="62"/>
      <c r="K62" s="63"/>
      <c r="L62" s="62"/>
      <c r="M62" s="62"/>
      <c r="N62" s="63"/>
      <c r="O62" s="62"/>
      <c r="P62" s="62"/>
      <c r="Q62" s="63"/>
      <c r="R62" s="62"/>
      <c r="S62" s="62"/>
      <c r="T62" s="63"/>
      <c r="U62" s="62"/>
      <c r="V62" s="62"/>
      <c r="W62" s="63"/>
      <c r="X62" s="62"/>
      <c r="Y62" s="62"/>
      <c r="Z62" s="63"/>
      <c r="AA62" s="62"/>
      <c r="AB62" s="62"/>
      <c r="AC62" s="63"/>
      <c r="AD62" s="62"/>
      <c r="AE62" s="62"/>
      <c r="AF62" s="63"/>
      <c r="AG62" s="62"/>
      <c r="AH62" s="62"/>
      <c r="AI62" s="63"/>
      <c r="AJ62" s="62"/>
      <c r="AL62" s="63"/>
      <c r="AM62" s="62"/>
      <c r="AO62" s="63"/>
      <c r="AP62" s="62"/>
      <c r="AR62" s="63"/>
      <c r="AS62" s="62"/>
      <c r="AU62" s="63"/>
      <c r="AV62" s="62"/>
      <c r="AX62" s="63"/>
      <c r="AY62" s="62"/>
      <c r="BA62" s="63"/>
      <c r="BB62" s="62"/>
      <c r="BD62" s="63"/>
      <c r="BE62" s="62"/>
      <c r="BG62" s="63"/>
      <c r="BH62" s="62"/>
      <c r="BJ62" s="63"/>
      <c r="BK62" s="62"/>
      <c r="BL62" s="62"/>
      <c r="BM62" s="63"/>
      <c r="BN62" s="62"/>
      <c r="BP62" s="63"/>
      <c r="BQ62" s="62"/>
      <c r="BS62" s="63"/>
      <c r="BT62" s="62"/>
      <c r="BV62" s="63"/>
      <c r="BW62" s="62"/>
      <c r="BY62" s="63"/>
      <c r="BZ62" s="62"/>
      <c r="CB62" s="63"/>
      <c r="CC62" s="62"/>
      <c r="CE62" s="63"/>
      <c r="CF62" s="62"/>
      <c r="CH62" s="63"/>
      <c r="CI62" s="62"/>
      <c r="CK62" s="63"/>
      <c r="CL62" s="62"/>
      <c r="CN62" s="63"/>
      <c r="CO62" s="62"/>
      <c r="CQ62" s="63"/>
      <c r="CR62" s="62"/>
      <c r="CT62" s="63"/>
      <c r="CU62" s="62"/>
      <c r="CW62" s="63"/>
      <c r="CX62" s="62"/>
      <c r="CZ62" s="63"/>
      <c r="DA62" s="62"/>
      <c r="DC62" s="63"/>
      <c r="DD62" s="62"/>
    </row>
    <row r="63" spans="1:108" s="61" customFormat="1" ht="15" customHeight="1">
      <c r="A63" s="84" t="s">
        <v>59</v>
      </c>
      <c r="C63" s="62"/>
      <c r="D63" s="62"/>
      <c r="F63" s="62"/>
      <c r="G63" s="62"/>
      <c r="H63" s="63"/>
      <c r="I63" s="62"/>
      <c r="J63" s="62"/>
      <c r="K63" s="63"/>
      <c r="L63" s="62"/>
      <c r="M63" s="62"/>
      <c r="N63" s="63"/>
      <c r="O63" s="62"/>
      <c r="P63" s="62"/>
      <c r="Q63" s="63"/>
      <c r="R63" s="62"/>
      <c r="S63" s="62"/>
      <c r="T63" s="63"/>
      <c r="U63" s="62"/>
      <c r="V63" s="62"/>
      <c r="W63" s="63"/>
      <c r="X63" s="62"/>
      <c r="Y63" s="62"/>
      <c r="Z63" s="63"/>
      <c r="AA63" s="62"/>
      <c r="AB63" s="62"/>
      <c r="AC63" s="63"/>
      <c r="AD63" s="62"/>
      <c r="AE63" s="62"/>
      <c r="AF63" s="63"/>
      <c r="AG63" s="62"/>
      <c r="AH63" s="62"/>
      <c r="AI63" s="63"/>
      <c r="AJ63" s="62"/>
      <c r="AL63" s="63"/>
      <c r="AM63" s="62"/>
      <c r="AO63" s="63"/>
      <c r="AP63" s="62"/>
      <c r="AR63" s="63"/>
      <c r="AS63" s="62"/>
      <c r="AU63" s="63"/>
      <c r="AV63" s="62"/>
      <c r="AX63" s="63"/>
      <c r="AY63" s="62"/>
      <c r="BA63" s="63"/>
      <c r="BB63" s="62"/>
      <c r="BD63" s="63"/>
      <c r="BE63" s="62"/>
      <c r="BG63" s="63"/>
      <c r="BH63" s="62"/>
      <c r="BJ63" s="63"/>
      <c r="BK63" s="62"/>
      <c r="BL63" s="62"/>
      <c r="BM63" s="63"/>
      <c r="BN63" s="62"/>
      <c r="BP63" s="63"/>
      <c r="BQ63" s="62"/>
      <c r="BS63" s="63"/>
      <c r="BT63" s="62"/>
      <c r="BV63" s="63"/>
      <c r="BW63" s="62"/>
      <c r="BY63" s="63"/>
      <c r="BZ63" s="62"/>
      <c r="CB63" s="63"/>
      <c r="CC63" s="62"/>
      <c r="CE63" s="63"/>
      <c r="CF63" s="62"/>
      <c r="CH63" s="63"/>
      <c r="CI63" s="62"/>
      <c r="CK63" s="63"/>
      <c r="CL63" s="62"/>
      <c r="CN63" s="63"/>
      <c r="CO63" s="62"/>
      <c r="CQ63" s="63"/>
      <c r="CR63" s="62"/>
      <c r="CT63" s="63"/>
      <c r="CU63" s="62"/>
      <c r="CW63" s="63"/>
      <c r="CX63" s="62"/>
      <c r="CZ63" s="63"/>
      <c r="DA63" s="62"/>
      <c r="DC63" s="63"/>
      <c r="DD63" s="62"/>
    </row>
    <row r="64" spans="1:108" ht="12.75" customHeight="1">
      <c r="A64" s="60" t="s">
        <v>63</v>
      </c>
    </row>
    <row r="65" spans="1:1" ht="12.75" customHeight="1"/>
    <row r="66" spans="1:1" ht="12.75" customHeight="1"/>
    <row r="67" spans="1:1" ht="12.75" customHeight="1"/>
    <row r="68" spans="1:1" ht="12.75" customHeight="1">
      <c r="A68" s="3"/>
    </row>
    <row r="69" spans="1:1" ht="12.75" customHeight="1">
      <c r="A69" s="4"/>
    </row>
    <row r="70" spans="1:1" ht="12.75" customHeight="1">
      <c r="A70" s="4"/>
    </row>
    <row r="71" spans="1:1" ht="12.75" customHeight="1">
      <c r="A71" s="4"/>
    </row>
    <row r="72" spans="1:1" ht="12.75" customHeight="1">
      <c r="A72" s="4"/>
    </row>
    <row r="73" spans="1:1" ht="12.75" customHeight="1">
      <c r="A73" s="4"/>
    </row>
    <row r="74" spans="1:1" ht="12.75" customHeight="1">
      <c r="A74" s="4"/>
    </row>
    <row r="75" spans="1:1" ht="12.75" customHeight="1">
      <c r="A75" s="4"/>
    </row>
    <row r="76" spans="1:1" ht="12.75" customHeight="1">
      <c r="A76" s="4"/>
    </row>
    <row r="77" spans="1:1" ht="12.75" customHeight="1">
      <c r="A77" s="4"/>
    </row>
    <row r="78" spans="1:1" ht="12.75" customHeight="1">
      <c r="A78" s="4"/>
    </row>
    <row r="79" spans="1:1" ht="12.75" customHeight="1">
      <c r="A79" s="1"/>
    </row>
    <row r="80" spans="1:1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</sheetData>
  <mergeCells count="19">
    <mergeCell ref="A3:CI3"/>
    <mergeCell ref="AL6:AM6"/>
    <mergeCell ref="CH6:CI6"/>
    <mergeCell ref="BP6:BQ6"/>
    <mergeCell ref="BM6:BN6"/>
    <mergeCell ref="AO6:AP6"/>
    <mergeCell ref="AR6:AS6"/>
    <mergeCell ref="AU6:AV6"/>
    <mergeCell ref="AX6:AY6"/>
    <mergeCell ref="BJ6:BK6"/>
    <mergeCell ref="BG6:BH6"/>
    <mergeCell ref="BD6:BE6"/>
    <mergeCell ref="BA6:BB6"/>
    <mergeCell ref="BS6:BT6"/>
    <mergeCell ref="A27:DC27"/>
    <mergeCell ref="BV6:BW6"/>
    <mergeCell ref="BY6:BZ6"/>
    <mergeCell ref="CB6:CC6"/>
    <mergeCell ref="CE6:CF6"/>
  </mergeCells>
  <phoneticPr fontId="0" type="noConversion"/>
  <hyperlinks>
    <hyperlink ref="A63" r:id="rId1" xr:uid="{00000000-0004-0000-0000-000000000000}"/>
  </hyperlinks>
  <printOptions horizontalCentered="1"/>
  <pageMargins left="0.5" right="0.5" top="0.5" bottom="0.5" header="0.3" footer="0.3"/>
  <pageSetup scale="75" orientation="portrait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1"/>
  <sheetViews>
    <sheetView workbookViewId="0">
      <selection activeCell="I11" sqref="I11"/>
    </sheetView>
  </sheetViews>
  <sheetFormatPr defaultRowHeight="12.75"/>
  <cols>
    <col min="1" max="1" width="29.28515625" customWidth="1"/>
    <col min="2" max="6" width="11.7109375" customWidth="1"/>
  </cols>
  <sheetData>
    <row r="1" spans="1:9" ht="17.25" customHeight="1"/>
    <row r="2" spans="1:9" ht="17.25" customHeight="1">
      <c r="B2" s="67">
        <v>2017</v>
      </c>
      <c r="C2" s="67">
        <v>2018</v>
      </c>
      <c r="D2" s="67">
        <v>2019</v>
      </c>
      <c r="E2" s="67">
        <v>2020</v>
      </c>
      <c r="F2" s="67">
        <v>2021</v>
      </c>
      <c r="G2" s="67">
        <v>2022</v>
      </c>
      <c r="H2" s="67">
        <v>2023</v>
      </c>
      <c r="I2" s="67">
        <v>2024</v>
      </c>
    </row>
    <row r="3" spans="1:9" ht="17.25" customHeight="1">
      <c r="A3" s="67" t="s">
        <v>5</v>
      </c>
      <c r="B3" s="68">
        <v>282943</v>
      </c>
      <c r="C3" s="68">
        <v>281901</v>
      </c>
      <c r="D3" s="68">
        <v>284225</v>
      </c>
      <c r="E3" s="68">
        <v>277672</v>
      </c>
      <c r="F3" s="35">
        <v>249774</v>
      </c>
      <c r="G3" s="68">
        <v>260761</v>
      </c>
      <c r="H3" s="35">
        <v>276328</v>
      </c>
      <c r="I3" s="35">
        <v>295180</v>
      </c>
    </row>
    <row r="4" spans="1:9" ht="17.25" customHeight="1">
      <c r="A4" s="67" t="s">
        <v>6</v>
      </c>
      <c r="B4" s="68">
        <v>182846</v>
      </c>
      <c r="C4" s="68">
        <v>179547</v>
      </c>
      <c r="D4" s="68">
        <v>176924</v>
      </c>
      <c r="E4" s="68">
        <v>147031</v>
      </c>
      <c r="F4" s="43">
        <v>150892</v>
      </c>
      <c r="G4" s="68">
        <v>164348</v>
      </c>
      <c r="H4" s="43">
        <v>187420</v>
      </c>
      <c r="I4" s="43">
        <v>202008</v>
      </c>
    </row>
    <row r="5" spans="1:9" ht="17.25" customHeight="1">
      <c r="A5" s="67" t="s">
        <v>7</v>
      </c>
      <c r="B5" s="68">
        <v>78027</v>
      </c>
      <c r="C5" s="68">
        <v>80056</v>
      </c>
      <c r="D5" s="68">
        <v>79518</v>
      </c>
      <c r="E5" s="68">
        <v>73248</v>
      </c>
      <c r="F5" s="37">
        <v>70362</v>
      </c>
      <c r="G5" s="68">
        <v>71358</v>
      </c>
      <c r="H5" s="37">
        <v>74914</v>
      </c>
      <c r="I5" s="37">
        <v>84040</v>
      </c>
    </row>
    <row r="6" spans="1:9" ht="17.25" customHeight="1">
      <c r="A6" s="67" t="s">
        <v>8</v>
      </c>
      <c r="B6" s="68">
        <v>197661</v>
      </c>
      <c r="C6" s="68">
        <v>215610</v>
      </c>
      <c r="D6" s="68">
        <v>218697</v>
      </c>
      <c r="E6" s="68">
        <v>197224</v>
      </c>
      <c r="F6" s="43">
        <v>195785</v>
      </c>
      <c r="G6" s="68">
        <v>225552</v>
      </c>
      <c r="H6" s="43">
        <v>243996</v>
      </c>
      <c r="I6" s="43">
        <v>246222</v>
      </c>
    </row>
    <row r="7" spans="1:9" ht="17.25" customHeight="1">
      <c r="A7" s="67" t="s">
        <v>9</v>
      </c>
      <c r="B7" s="68">
        <v>37622</v>
      </c>
      <c r="C7" s="68">
        <v>34883</v>
      </c>
      <c r="D7" s="68">
        <v>35240</v>
      </c>
      <c r="E7" s="68">
        <v>31438</v>
      </c>
      <c r="F7" s="37">
        <v>32456</v>
      </c>
      <c r="G7" s="68">
        <v>36743</v>
      </c>
      <c r="H7" s="37">
        <v>45157</v>
      </c>
      <c r="I7" s="37">
        <v>47784</v>
      </c>
    </row>
    <row r="8" spans="1:9" ht="17.25" customHeight="1">
      <c r="A8" s="67" t="s">
        <v>10</v>
      </c>
      <c r="B8" s="68">
        <v>63217</v>
      </c>
      <c r="C8" s="68">
        <v>61388</v>
      </c>
      <c r="D8" s="68">
        <v>72961</v>
      </c>
      <c r="E8" s="68">
        <v>96854</v>
      </c>
      <c r="F8" s="43">
        <v>95426</v>
      </c>
      <c r="G8" s="68">
        <v>82794</v>
      </c>
      <c r="H8" s="43">
        <v>59007</v>
      </c>
      <c r="I8" s="43">
        <v>64726</v>
      </c>
    </row>
    <row r="9" spans="1:9" ht="17.25" customHeight="1">
      <c r="A9" s="83" t="s">
        <v>52</v>
      </c>
      <c r="B9" s="68">
        <v>63317</v>
      </c>
      <c r="C9" s="68">
        <v>64103</v>
      </c>
      <c r="D9" s="68">
        <v>64031</v>
      </c>
      <c r="E9" s="68">
        <v>68164</v>
      </c>
      <c r="F9" s="37">
        <v>87511</v>
      </c>
      <c r="G9" s="68">
        <v>77137</v>
      </c>
      <c r="H9" s="37">
        <v>78660</v>
      </c>
      <c r="I9" s="37">
        <v>83255</v>
      </c>
    </row>
    <row r="10" spans="1:9" ht="17.25" customHeight="1">
      <c r="A10" s="67" t="s">
        <v>31</v>
      </c>
      <c r="B10" s="68">
        <v>158591</v>
      </c>
      <c r="C10" s="68">
        <v>170941</v>
      </c>
      <c r="D10" s="68">
        <v>177815</v>
      </c>
      <c r="E10" s="68">
        <v>199854</v>
      </c>
      <c r="F10" s="43">
        <v>196059</v>
      </c>
      <c r="G10" s="68">
        <v>224362</v>
      </c>
      <c r="H10" s="43">
        <v>207140</v>
      </c>
      <c r="I10" s="43">
        <v>222297</v>
      </c>
    </row>
    <row r="11" spans="1:9" ht="17.25" customHeight="1">
      <c r="A11" s="67" t="s">
        <v>41</v>
      </c>
      <c r="B11" s="68">
        <v>314169</v>
      </c>
      <c r="C11" s="68">
        <v>336973</v>
      </c>
      <c r="D11" s="68">
        <v>341098</v>
      </c>
      <c r="E11" s="68">
        <v>221299</v>
      </c>
      <c r="F11" s="57">
        <v>212718</v>
      </c>
      <c r="G11" s="68">
        <v>217523</v>
      </c>
      <c r="H11" s="57">
        <v>247597</v>
      </c>
      <c r="I11" s="57">
        <v>258198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Expenditures Transfers Function</vt:lpstr>
      <vt:lpstr>Data for Chart</vt:lpstr>
      <vt:lpstr>'Expenditures Transfers Function'!Print_Area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Gahn, Sandra W [I RES]</dc:creator>
  <cp:lastModifiedBy>Andringa, Chris [I RES]</cp:lastModifiedBy>
  <cp:lastPrinted>2025-03-03T17:46:46Z</cp:lastPrinted>
  <dcterms:created xsi:type="dcterms:W3CDTF">1998-12-10T03:05:59Z</dcterms:created>
  <dcterms:modified xsi:type="dcterms:W3CDTF">2025-03-03T17:46:58Z</dcterms:modified>
</cp:coreProperties>
</file>